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理財係】\【00理財全般】\000100-共有\000341_財政状況資料集（H22決算から）\H30\2.08.18【県市町村】平成30年度財政状況資料集の作成について（2回目）\県回答\2.10.09県修正版\"/>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C37" i="10"/>
  <c r="C36" i="10"/>
  <c r="C35" i="10"/>
  <c r="U34" i="10"/>
  <c r="U35" i="10" s="1"/>
  <c r="U36" i="10" s="1"/>
  <c r="U37" i="10" s="1"/>
  <c r="C34" i="10"/>
  <c r="BE34" i="10" l="1"/>
  <c r="BE35" i="10" s="1"/>
  <c r="BE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alcChain>
</file>

<file path=xl/sharedStrings.xml><?xml version="1.0" encoding="utf-8"?>
<sst xmlns="http://schemas.openxmlformats.org/spreadsheetml/2006/main" count="1116" uniqueCount="605">
  <si>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</si>
  <si>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</si>
  <si>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</si>
  <si>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</si>
  <si>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</si>
  <si>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</si>
  <si>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</si>
  <si>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</si>
  <si>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</si>
  <si>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</si>
  <si>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</si>
  <si>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</si>
  <si>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</si>
  <si>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</si>
  <si>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</si>
  <si>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</si>
  <si>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</si>
  <si>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</si>
  <si>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</si>
  <si>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</si>
  <si>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</si>
  <si>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</si>
  <si>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</si>
  <si>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</si>
  <si>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</si>
  <si>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</si>
  <si>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</si>
  <si>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</si>
  <si>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</si>
  <si>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</si>
  <si>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</si>
  <si>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</si>
  <si>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</si>
  <si>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</si>
  <si>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</si>
  <si>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</si>
  <si>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</si>
  <si>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</si>
  <si>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</si>
  <si>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</si>
  <si>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</si>
  <si>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</si>
  <si>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</si>
  <si>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</si>
  <si>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</si>
  <si>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</si>
  <si>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</si>
  <si>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</si>
  <si>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</si>
  <si>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</si>
  <si>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</si>
  <si>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</si>
  <si>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</si>
  <si>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</si>
  <si>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</si>
  <si>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</si>
  <si>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</si>
  <si>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</si>
  <si>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</si>
  <si>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</si>
  <si>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</si>
  <si>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</si>
  <si>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</si>
  <si>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</si>
  <si>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</si>
  <si>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</si>
  <si>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</si>
  <si>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</si>
  <si>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</si>
  <si>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</si>
  <si>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</si>
  <si>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</si>
  <si>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</si>
  <si>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</si>
  <si>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</si>
  <si>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</si>
  <si>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</si>
  <si>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</si>
  <si>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</si>
  <si>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</si>
  <si>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</si>
  <si>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</si>
  <si>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</si>
  <si>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</si>
  <si>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</si>
  <si>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</si>
  <si>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</si>
  <si>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</si>
  <si>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</si>
  <si>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</si>
  <si>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</si>
  <si>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</si>
  <si>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</si>
  <si>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</si>
  <si>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</si>
  <si>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</si>
  <si>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伊勢崎市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</si>
  <si>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</si>
  <si>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</si>
  <si>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</si>
  <si>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</si>
  <si>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</si>
  <si>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</si>
  <si>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</si>
  <si>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</si>
  <si>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</si>
  <si>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</si>
  <si>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</si>
  <si>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</si>
  <si>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</si>
  <si>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</si>
  <si>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</si>
  <si>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</si>
  <si>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</si>
  <si>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</si>
  <si>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</si>
  <si>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</si>
  <si>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</si>
  <si>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</si>
  <si>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</si>
  <si>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</si>
  <si>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</si>
  <si>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</si>
  <si>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</si>
  <si>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</si>
  <si>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</si>
  <si>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</si>
  <si>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</si>
  <si>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</si>
  <si>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</si>
  <si>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</si>
  <si>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</si>
  <si>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</si>
  <si>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</si>
  <si>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</si>
  <si>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</si>
  <si>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</si>
  <si>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</si>
  <si>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</si>
  <si>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</si>
  <si>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</si>
  <si>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</si>
  <si>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</si>
  <si>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</si>
  <si>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</si>
  <si>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</si>
  <si>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</si>
  <si>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</si>
  <si>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</si>
  <si>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</si>
  <si>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</si>
  <si>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</si>
  <si>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</si>
  <si>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</si>
  <si>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</si>
  <si>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</si>
  <si>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</si>
  <si>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</si>
  <si>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</si>
  <si>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</si>
  <si>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</si>
  <si>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</si>
  <si>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</si>
  <si>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</si>
  <si>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</si>
  <si>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</si>
  <si>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</si>
  <si>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</si>
  <si>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</si>
  <si>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</si>
  <si>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</si>
  <si>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</si>
  <si>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</si>
  <si>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</si>
  <si>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</si>
  <si>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</si>
  <si>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</si>
  <si>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</si>
  <si>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</si>
  <si>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</si>
  <si>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</si>
  <si>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</si>
  <si>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</si>
  <si>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</si>
  <si>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</si>
  <si>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</si>
  <si>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</si>
  <si>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</si>
  <si>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</si>
  <si>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</si>
  <si>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</si>
  <si>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</si>
  <si>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</si>
  <si>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</si>
  <si>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</si>
  <si>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</si>
  <si>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</si>
  <si>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</si>
  <si>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</si>
  <si>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</si>
  <si>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</si>
  <si>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</si>
  <si>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</si>
  <si>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</si>
  <si>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</si>
  <si>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</si>
  <si>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</si>
  <si>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</si>
  <si>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群馬県伊勢崎市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</si>
  <si>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</si>
  <si>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</si>
  <si>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</si>
  <si>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</si>
  <si>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</si>
  <si>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</si>
  <si>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</si>
  <si>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</si>
  <si>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</si>
  <si>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</si>
  <si>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</si>
  <si>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</si>
  <si>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</si>
  <si>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</si>
  <si>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</si>
  <si>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</si>
  <si>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</si>
  <si>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</si>
  <si>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</si>
  <si>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</si>
  <si>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</si>
  <si>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</si>
  <si>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</si>
  <si>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</si>
  <si>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</si>
  <si>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</si>
  <si>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</si>
  <si>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</si>
  <si>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</si>
  <si>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</si>
  <si>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</si>
  <si>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</si>
  <si>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</si>
  <si>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</si>
  <si>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</si>
  <si>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</si>
  <si>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</si>
  <si>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</si>
  <si>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</si>
  <si>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</si>
  <si>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</si>
  <si>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</si>
  <si>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</si>
  <si>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</si>
  <si>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</si>
  <si>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</si>
  <si>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</si>
  <si>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</si>
  <si>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</si>
  <si>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</si>
  <si>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</si>
  <si>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</si>
  <si>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</si>
  <si>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</si>
  <si>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</si>
  <si>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</si>
  <si>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</si>
  <si>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</si>
  <si>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</si>
  <si>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</si>
  <si>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</si>
  <si>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</si>
  <si>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</si>
  <si>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</si>
  <si>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</si>
  <si>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</si>
  <si>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</si>
  <si>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</si>
  <si>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</si>
  <si>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</si>
  <si>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</si>
  <si>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</si>
  <si>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</si>
  <si>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</si>
  <si>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</si>
  <si>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</si>
  <si>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</si>
  <si>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</si>
  <si>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</si>
  <si>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</si>
  <si>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</si>
  <si>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</si>
  <si>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</si>
  <si>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</si>
  <si>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</si>
  <si>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</si>
  <si>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</si>
  <si>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</si>
  <si>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</si>
  <si>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</si>
  <si>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</si>
  <si>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</si>
  <si>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</si>
  <si>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</si>
  <si>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</si>
  <si>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</si>
  <si>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</si>
  <si>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</si>
  <si>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</si>
  <si>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</si>
  <si>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</si>
  <si>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</si>
  <si>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</si>
  <si>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</si>
  <si>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</si>
  <si>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</si>
  <si>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</si>
  <si>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</si>
  <si>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</si>
  <si>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</si>
  <si>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</si>
  <si>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</si>
  <si>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</si>
  <si>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</si>
  <si>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</si>
  <si>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</si>
  <si>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</si>
  <si>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</si>
  <si>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</si>
  <si>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</si>
  <si>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</si>
  <si>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</si>
  <si>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</si>
  <si>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</si>
  <si>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</si>
  <si>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</si>
  <si>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</si>
  <si>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</si>
  <si>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</si>
  <si>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</si>
  <si>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</si>
  <si>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</si>
  <si>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</si>
  <si>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</si>
  <si>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</si>
  <si>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</si>
  <si>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</si>
  <si>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</si>
  <si>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</si>
  <si>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</si>
  <si>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</si>
  <si>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</si>
  <si>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</si>
  <si>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</si>
  <si>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</si>
  <si>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</si>
  <si>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</si>
  <si>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</si>
  <si>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</si>
  <si>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群馬県伊勢崎市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</si>
  <si>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</si>
  <si>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</si>
  <si>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</si>
  <si>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</si>
  <si>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</si>
  <si>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</si>
  <si>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</si>
  <si>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</si>
  <si>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</si>
  <si>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</si>
  <si>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</si>
  <si>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</si>
  <si>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</si>
  <si>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</si>
  <si>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</si>
  <si>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</si>
  <si>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</si>
  <si>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</si>
  <si>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</si>
  <si>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</si>
  <si>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</si>
  <si>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</si>
  <si>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</si>
  <si>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</si>
  <si>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</si>
  <si>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</si>
  <si>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</si>
  <si>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</si>
  <si>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</si>
  <si>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</si>
  <si>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</si>
  <si>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</si>
  <si>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</si>
  <si>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</si>
  <si>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</si>
  <si>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</si>
  <si>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</si>
  <si>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</si>
  <si>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</si>
  <si>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</si>
  <si>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</si>
  <si>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</si>
  <si>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</si>
  <si>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訪問看護事業会計</t>
    <phoneticPr fontId="5"/>
  </si>
  <si>
    <t>下水道事業費特別会計</t>
    <phoneticPr fontId="5"/>
  </si>
  <si>
    <t>法非適用企業</t>
    <phoneticPr fontId="5"/>
  </si>
  <si>
    <t>農業集落排水事業費特別会計</t>
    <phoneticPr fontId="5"/>
  </si>
  <si>
    <t>法非適用企業</t>
    <phoneticPr fontId="5"/>
  </si>
  <si>
    <t>特定地域生活排水処理事業費特別会計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</si>
  <si>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</si>
  <si>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</si>
  <si>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</si>
  <si>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</si>
  <si>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</si>
  <si>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</si>
  <si>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</si>
  <si>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</si>
  <si>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</si>
  <si>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</si>
  <si>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</si>
  <si>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</si>
  <si>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</si>
  <si>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</si>
  <si>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</si>
  <si>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</si>
  <si>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</si>
  <si>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</si>
  <si>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</si>
  <si>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</si>
  <si>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</si>
  <si>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</si>
  <si>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</si>
  <si>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</si>
  <si>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</si>
  <si>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</si>
  <si>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</si>
  <si>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</si>
  <si>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</si>
  <si>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</si>
  <si>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</si>
  <si>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</si>
  <si>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</si>
  <si>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</si>
  <si>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</si>
  <si>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</si>
  <si>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</si>
  <si>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</si>
  <si>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</si>
  <si>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</si>
  <si>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</si>
  <si>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</si>
  <si>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</si>
  <si>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</si>
  <si>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</si>
  <si>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</si>
  <si>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</si>
  <si>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</si>
  <si>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</si>
  <si>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</si>
  <si>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</si>
  <si>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</si>
  <si>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</si>
  <si>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</si>
  <si>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</si>
  <si>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農業集落排水事業費特別会計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</si>
  <si>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</si>
  <si>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</si>
  <si>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</si>
  <si>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</si>
  <si>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</si>
  <si>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</si>
  <si>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</si>
  <si>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</si>
  <si>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</si>
  <si>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</si>
  <si>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</si>
  <si>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</si>
  <si>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</si>
  <si>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</si>
  <si>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</si>
  <si>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</si>
  <si>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</si>
  <si>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</si>
  <si>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</si>
  <si>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</si>
  <si>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</si>
  <si>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</si>
  <si>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</si>
  <si>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</si>
  <si>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</si>
  <si>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</si>
  <si>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</si>
  <si>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</si>
  <si>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</si>
  <si>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</si>
  <si>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</si>
  <si>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</si>
  <si>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</si>
  <si>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</si>
  <si>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</si>
  <si>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</si>
  <si>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</si>
  <si>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</si>
  <si>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</si>
  <si>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</si>
  <si>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</si>
  <si>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</si>
  <si>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</si>
  <si>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</si>
  <si>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</si>
  <si>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</si>
  <si>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</si>
  <si>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</si>
  <si>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</si>
  <si>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</si>
  <si>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</si>
  <si>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</si>
  <si>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</si>
  <si>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</si>
  <si>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</si>
  <si>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</si>
  <si>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</si>
  <si>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</si>
  <si>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</si>
  <si>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</si>
  <si>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</si>
  <si>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</si>
  <si>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</si>
  <si>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</si>
  <si>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</si>
  <si>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</si>
  <si>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</si>
  <si>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</si>
  <si>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</si>
  <si>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</si>
  <si>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</si>
  <si>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</si>
  <si>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</si>
  <si>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</si>
  <si>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</si>
  <si>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</si>
  <si>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</si>
  <si>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</si>
  <si>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</si>
  <si>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</si>
  <si>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</si>
  <si>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</si>
  <si>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</si>
  <si>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</si>
  <si>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</si>
  <si>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</si>
  <si>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9.72</t>
  </si>
  <si>
    <t>▲ 0.35</t>
  </si>
  <si>
    <t>▲ 6.06</t>
  </si>
  <si>
    <t>▲ 3.95</t>
  </si>
  <si>
    <t>▲ 3.94</t>
  </si>
  <si>
    <t>病院事業会計</t>
  </si>
  <si>
    <t>水道事業会計</t>
  </si>
  <si>
    <t>一般会計</t>
  </si>
  <si>
    <t>介護保険特別会計</t>
  </si>
  <si>
    <t>小型自動車競走事業費特別会計</t>
  </si>
  <si>
    <t>介護老人保健施設事業会計</t>
  </si>
  <si>
    <t>国民健康保険特別会計</t>
  </si>
  <si>
    <t>訪問看護事業会計</t>
  </si>
  <si>
    <t>その他会計（赤字）</t>
  </si>
  <si>
    <t>その他会計（黒字）</t>
  </si>
  <si>
    <t>H25末</t>
    <phoneticPr fontId="5"/>
  </si>
  <si>
    <t>H26末</t>
    <phoneticPr fontId="5"/>
  </si>
  <si>
    <t>H27末</t>
    <phoneticPr fontId="5"/>
  </si>
  <si>
    <t>H28末</t>
    <phoneticPr fontId="5"/>
  </si>
  <si>
    <t>H29末</t>
    <phoneticPr fontId="5"/>
  </si>
  <si>
    <t>伊勢崎市公共施設管理公社</t>
    <rPh sb="0" eb="4">
      <t>イセサキシ</t>
    </rPh>
    <rPh sb="4" eb="6">
      <t>コウキョウ</t>
    </rPh>
    <rPh sb="6" eb="8">
      <t>シセツ</t>
    </rPh>
    <rPh sb="8" eb="10">
      <t>カンリ</t>
    </rPh>
    <rPh sb="10" eb="12">
      <t>コウシャ</t>
    </rPh>
    <phoneticPr fontId="2"/>
  </si>
  <si>
    <t>伊勢崎市スポーツ協会</t>
    <rPh sb="0" eb="4">
      <t>イセサキシ</t>
    </rPh>
    <rPh sb="8" eb="10">
      <t>キョウカイ</t>
    </rPh>
    <phoneticPr fontId="2"/>
  </si>
  <si>
    <t>さかい・ふるさと創生基金</t>
    <rPh sb="8" eb="10">
      <t>ソウセイ</t>
    </rPh>
    <rPh sb="10" eb="12">
      <t>キキン</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</si>
  <si>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</si>
  <si>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</si>
  <si>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</si>
  <si>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</si>
  <si>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</si>
  <si>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</si>
  <si>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</si>
  <si>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</si>
  <si>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</si>
  <si>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</si>
  <si>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</si>
  <si>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</si>
  <si>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</si>
  <si>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</si>
  <si>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都市環境整備基金</t>
    <rPh sb="0" eb="2">
      <t>トシ</t>
    </rPh>
    <rPh sb="2" eb="4">
      <t>カンキョウ</t>
    </rPh>
    <rPh sb="4" eb="6">
      <t>セイビ</t>
    </rPh>
    <rPh sb="6" eb="8">
      <t>キキン</t>
    </rPh>
    <phoneticPr fontId="2"/>
  </si>
  <si>
    <t>都市計画事業基金</t>
    <rPh sb="0" eb="2">
      <t>トシ</t>
    </rPh>
    <rPh sb="2" eb="4">
      <t>ケイカク</t>
    </rPh>
    <rPh sb="4" eb="6">
      <t>ジギョウ</t>
    </rPh>
    <rPh sb="6" eb="8">
      <t>キキン</t>
    </rPh>
    <phoneticPr fontId="2"/>
  </si>
  <si>
    <t>市民のもり等建設基金</t>
    <rPh sb="0" eb="2">
      <t>シミン</t>
    </rPh>
    <rPh sb="5" eb="6">
      <t>トウ</t>
    </rPh>
    <rPh sb="6" eb="8">
      <t>ケンセツ</t>
    </rPh>
    <rPh sb="8" eb="10">
      <t>キキン</t>
    </rPh>
    <phoneticPr fontId="2"/>
  </si>
  <si>
    <t>奨学資金基金</t>
    <rPh sb="0" eb="2">
      <t>ショウガク</t>
    </rPh>
    <rPh sb="2" eb="4">
      <t>シキン</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</si>
  <si>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</si>
  <si>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</si>
  <si>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</si>
  <si>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においては、将来負担比率が23%程度、有形固定資産減価償却率が60%程度の水準となっています。一方で、伊勢崎市では、将来負担比率が40%程度、有形固定資産減価償却率が60%超の水準となっており、いずれも類似団体に比して高い水準となっています。これは、現時点においても将来世代の負担が大きい中で、比較的老朽化した有形固定資産を多く抱えていることを示していると考えられます。</t>
    <rPh sb="0" eb="2">
      <t>ルイジ</t>
    </rPh>
    <rPh sb="2" eb="4">
      <t>ダンタイ</t>
    </rPh>
    <rPh sb="10" eb="12">
      <t>ショウライ</t>
    </rPh>
    <rPh sb="12" eb="14">
      <t>フタン</t>
    </rPh>
    <rPh sb="14" eb="16">
      <t>ヒリツ</t>
    </rPh>
    <rPh sb="20" eb="22">
      <t>テイド</t>
    </rPh>
    <rPh sb="23" eb="25">
      <t>ユウケイ</t>
    </rPh>
    <rPh sb="25" eb="27">
      <t>コテイ</t>
    </rPh>
    <rPh sb="27" eb="29">
      <t>シサン</t>
    </rPh>
    <rPh sb="29" eb="31">
      <t>ゲンカ</t>
    </rPh>
    <rPh sb="31" eb="33">
      <t>ショウキャク</t>
    </rPh>
    <rPh sb="33" eb="34">
      <t>リツ</t>
    </rPh>
    <rPh sb="38" eb="40">
      <t>テイド</t>
    </rPh>
    <rPh sb="41" eb="43">
      <t>スイジュン</t>
    </rPh>
    <rPh sb="51" eb="53">
      <t>イッポウ</t>
    </rPh>
    <rPh sb="55" eb="59">
      <t>イセサキシ</t>
    </rPh>
    <rPh sb="72" eb="74">
      <t>テイド</t>
    </rPh>
    <rPh sb="90" eb="91">
      <t>チョウ</t>
    </rPh>
    <rPh sb="92" eb="94">
      <t>スイジュン</t>
    </rPh>
    <rPh sb="105" eb="107">
      <t>ルイジ</t>
    </rPh>
    <rPh sb="107" eb="109">
      <t>ダンタイ</t>
    </rPh>
    <rPh sb="110" eb="111">
      <t>ヒ</t>
    </rPh>
    <rPh sb="113" eb="114">
      <t>タカ</t>
    </rPh>
    <rPh sb="115" eb="117">
      <t>スイジュン</t>
    </rPh>
    <rPh sb="129" eb="132">
      <t>ゲンジテン</t>
    </rPh>
    <rPh sb="137" eb="139">
      <t>ショウライ</t>
    </rPh>
    <rPh sb="139" eb="141">
      <t>セダイ</t>
    </rPh>
    <rPh sb="142" eb="144">
      <t>フタン</t>
    </rPh>
    <rPh sb="145" eb="146">
      <t>オオ</t>
    </rPh>
    <rPh sb="148" eb="149">
      <t>ナカ</t>
    </rPh>
    <rPh sb="151" eb="154">
      <t>ヒカクテキ</t>
    </rPh>
    <rPh sb="154" eb="157">
      <t>ロウキュウカ</t>
    </rPh>
    <rPh sb="159" eb="165">
      <t>ユウケイコテイシサン</t>
    </rPh>
    <rPh sb="166" eb="167">
      <t>オオ</t>
    </rPh>
    <rPh sb="168" eb="169">
      <t>カカ</t>
    </rPh>
    <rPh sb="176" eb="177">
      <t>シメ</t>
    </rPh>
    <rPh sb="182" eb="183">
      <t>カンガ</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</si>
  <si>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</si>
  <si>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</si>
  <si>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</si>
  <si>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</si>
  <si>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</si>
  <si>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</si>
  <si>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においては、将来負担比率が23%程度、実質公債費比率が4%程度の水準となっています。一方で、伊勢崎市では、将来負担比率が40%程度、実質公債費比率が5%程度の水準となっており、いずれも類似団体に比して高い水準となっています。これは、現時点においても将来世代の負担が大きい中で、平成26年度借入の臨時財政対策債などの償還開始により元利償還金が増加しているためと考えられます。</t>
    <rPh sb="0" eb="2">
      <t>ルイジ</t>
    </rPh>
    <rPh sb="2" eb="4">
      <t>ダンタイ</t>
    </rPh>
    <rPh sb="10" eb="12">
      <t>ショウライ</t>
    </rPh>
    <rPh sb="12" eb="14">
      <t>フタン</t>
    </rPh>
    <rPh sb="14" eb="16">
      <t>ヒリツ</t>
    </rPh>
    <rPh sb="20" eb="22">
      <t>テイド</t>
    </rPh>
    <rPh sb="23" eb="25">
      <t>ジッシツ</t>
    </rPh>
    <rPh sb="25" eb="28">
      <t>コウサイヒ</t>
    </rPh>
    <rPh sb="28" eb="30">
      <t>ヒリツ</t>
    </rPh>
    <rPh sb="33" eb="35">
      <t>テイド</t>
    </rPh>
    <rPh sb="36" eb="38">
      <t>スイジュン</t>
    </rPh>
    <rPh sb="46" eb="48">
      <t>イッポウ</t>
    </rPh>
    <rPh sb="50" eb="54">
      <t>イセサキシ</t>
    </rPh>
    <rPh sb="67" eb="69">
      <t>テイド</t>
    </rPh>
    <rPh sb="70" eb="72">
      <t>ジッシツ</t>
    </rPh>
    <rPh sb="72" eb="74">
      <t>コウサイ</t>
    </rPh>
    <rPh sb="74" eb="75">
      <t>ヒ</t>
    </rPh>
    <rPh sb="80" eb="82">
      <t>テイド</t>
    </rPh>
    <rPh sb="83" eb="85">
      <t>スイジュン</t>
    </rPh>
    <rPh sb="96" eb="98">
      <t>ルイジ</t>
    </rPh>
    <rPh sb="98" eb="100">
      <t>ダンタイ</t>
    </rPh>
    <rPh sb="101" eb="102">
      <t>ヒ</t>
    </rPh>
    <rPh sb="104" eb="105">
      <t>タカ</t>
    </rPh>
    <rPh sb="106" eb="108">
      <t>スイジュン</t>
    </rPh>
    <rPh sb="120" eb="123">
      <t>ゲンジテン</t>
    </rPh>
    <rPh sb="128" eb="130">
      <t>ショウライ</t>
    </rPh>
    <rPh sb="130" eb="132">
      <t>セダイ</t>
    </rPh>
    <rPh sb="133" eb="135">
      <t>フタン</t>
    </rPh>
    <rPh sb="136" eb="137">
      <t>オオ</t>
    </rPh>
    <rPh sb="139" eb="140">
      <t>ナカ</t>
    </rPh>
    <rPh sb="183" eb="184">
      <t>カンガ</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</si>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</sst>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3CC8-4941-B56B-FA3A00B1C3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61511</c:v>
                </c:pt>
                <c:pt idx="1">
                  <c:v>68920</c:v>
                </c:pt>
                <c:pt idx="2">
                  <c:v>44262</c:v>
                </c:pt>
                <c:pt idx="3">
                  <c:v>40666</c:v>
                </c:pt>
                <c:pt idx="4">
                  <c:v>54621</c:v>
                </c:pt>
              </c:numCache>
            </c:numRef>
          </c:val>
          <c:smooth val="0"/>
          <c:extLst>
            <c:ext xmlns:c16="http://schemas.microsoft.com/office/drawing/2014/chart" uri="{C3380CC4-5D6E-409C-BE32-E72D297353CC}">
              <c16:uniqueId val="{00000001-3CC8-4941-B56B-FA3A00B1C309}"/>
            </c:ext>
          </c:extLst>
        </c:ser>
        <c:dLbls>
          <c:showLegendKey val="0"/>
          <c:showVal val="0"/>
          <c:showCatName val="0"/>
          <c:showSerName val="0"/>
          <c:showPercent val="0"/>
          <c:showBubbleSize val="0"/>
        </c:dLbls>
        <c:marker val="1"/>
        <c:smooth val="0"/>
        <c:axId val="483923120"/>
        <c:axId val="483922728"/>
      </c:lineChart>
      <c:catAx>
        <c:axId val="483923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922728"/>
        <c:crosses val="autoZero"/>
        <c:auto val="1"/>
        <c:lblAlgn val="ctr"/>
        <c:lblOffset val="100"/>
        <c:tickLblSkip val="1"/>
        <c:tickMarkSkip val="1"/>
        <c:noMultiLvlLbl val="0"/>
      </c:catAx>
      <c:valAx>
        <c:axId val="4839227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923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5.99</c:v>
                </c:pt>
                <c:pt idx="1">
                  <c:v>6.22</c:v>
                </c:pt>
                <c:pt idx="2">
                  <c:v>4.68</c:v>
                </c:pt>
                <c:pt idx="3">
                  <c:v>5.42</c:v>
                </c:pt>
                <c:pt idx="4">
                  <c:v>5.38</c:v>
                </c:pt>
              </c:numCache>
            </c:numRef>
          </c:val>
          <c:extLst>
            <c:ext xmlns:c16="http://schemas.microsoft.com/office/drawing/2014/chart" uri="{C3380CC4-5D6E-409C-BE32-E72D297353CC}">
              <c16:uniqueId val="{00000000-369C-4339-9E9B-00AE5383A2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13.64</c:v>
                </c:pt>
                <c:pt idx="1">
                  <c:v>16.05</c:v>
                </c:pt>
                <c:pt idx="2">
                  <c:v>14.54</c:v>
                </c:pt>
                <c:pt idx="3">
                  <c:v>12.17</c:v>
                </c:pt>
                <c:pt idx="4">
                  <c:v>11.2</c:v>
                </c:pt>
              </c:numCache>
            </c:numRef>
          </c:val>
          <c:extLst>
            <c:ext xmlns:c16="http://schemas.microsoft.com/office/drawing/2014/chart" uri="{C3380CC4-5D6E-409C-BE32-E72D297353CC}">
              <c16:uniqueId val="{00000001-369C-4339-9E9B-00AE5383A2DF}"/>
            </c:ext>
          </c:extLst>
        </c:ser>
        <c:dLbls>
          <c:showLegendKey val="0"/>
          <c:showVal val="0"/>
          <c:showCatName val="0"/>
          <c:showSerName val="0"/>
          <c:showPercent val="0"/>
          <c:showBubbleSize val="0"/>
        </c:dLbls>
        <c:gapWidth val="250"/>
        <c:overlap val="100"/>
        <c:axId val="240938656"/>
        <c:axId val="240938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-9.7200000000000006</c:v>
                </c:pt>
                <c:pt idx="1">
                  <c:v>-0.35</c:v>
                </c:pt>
                <c:pt idx="2">
                  <c:v>-6.06</c:v>
                </c:pt>
                <c:pt idx="3">
                  <c:v>-3.95</c:v>
                </c:pt>
                <c:pt idx="4">
                  <c:v>-3.94</c:v>
                </c:pt>
              </c:numCache>
            </c:numRef>
          </c:val>
          <c:smooth val="0"/>
          <c:extLst>
            <c:ext xmlns:c16="http://schemas.microsoft.com/office/drawing/2014/chart" uri="{C3380CC4-5D6E-409C-BE32-E72D297353CC}">
              <c16:uniqueId val="{00000002-369C-4339-9E9B-00AE5383A2DF}"/>
            </c:ext>
          </c:extLst>
        </c:ser>
        <c:dLbls>
          <c:showLegendKey val="0"/>
          <c:showVal val="0"/>
          <c:showCatName val="0"/>
          <c:showSerName val="0"/>
          <c:showPercent val="0"/>
          <c:showBubbleSize val="0"/>
        </c:dLbls>
        <c:marker val="1"/>
        <c:smooth val="0"/>
        <c:axId val="240938656"/>
        <c:axId val="240938264"/>
      </c:lineChart>
      <c:catAx>
        <c:axId val="2409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938264"/>
        <c:crosses val="autoZero"/>
        <c:auto val="1"/>
        <c:lblAlgn val="ctr"/>
        <c:lblOffset val="100"/>
        <c:tickLblSkip val="1"/>
        <c:tickMarkSkip val="1"/>
        <c:noMultiLvlLbl val="0"/>
      </c:catAx>
      <c:valAx>
        <c:axId val="240938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93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c:v>
                </c:pt>
                <c:pt idx="2">
                  <c:v>#N/A</c:v>
                </c:pt>
                <c:pt idx="3">
                  <c:v>0.31</c:v>
                </c:pt>
                <c:pt idx="4">
                  <c:v>#N/A</c:v>
                </c:pt>
                <c:pt idx="5">
                  <c:v>0.34</c:v>
                </c:pt>
                <c:pt idx="6">
                  <c:v>#N/A</c:v>
                </c:pt>
                <c:pt idx="7">
                  <c:v>0.35</c:v>
                </c:pt>
                <c:pt idx="8">
                  <c:v>#N/A</c:v>
                </c:pt>
                <c:pt idx="9">
                  <c:v>0.35</c:v>
                </c:pt>
              </c:numCache>
            </c:numRef>
          </c:val>
          <c:extLst>
            <c:ext xmlns:c16="http://schemas.microsoft.com/office/drawing/2014/chart" uri="{C3380CC4-5D6E-409C-BE32-E72D297353CC}">
              <c16:uniqueId val="{00000000-A07F-464A-93EC-F44D03BE97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7F-464A-93EC-F44D03BE9705}"/>
            </c:ext>
          </c:extLst>
        </c:ser>
        <c:ser>
          <c:idx val="2"/>
          <c:order val="2"/>
          <c:tx>
            <c:strRef>
              <c:f>データシート!$A$29</c:f>
              <c:strCache>
                <c:ptCount val="1"/>
                <c:pt idx="0">
                  <c:v>訪問看護事業会計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c:v>
                </c:pt>
                <c:pt idx="2">
                  <c:v>#N/A</c:v>
                </c:pt>
                <c:pt idx="3">
                  <c:v>0.21</c:v>
                </c:pt>
                <c:pt idx="4">
                  <c:v>#N/A</c:v>
                </c:pt>
                <c:pt idx="5">
                  <c:v>0.22</c:v>
                </c:pt>
                <c:pt idx="6">
                  <c:v>#N/A</c:v>
                </c:pt>
                <c:pt idx="7">
                  <c:v>0.22</c:v>
                </c:pt>
                <c:pt idx="8">
                  <c:v>#N/A</c:v>
                </c:pt>
                <c:pt idx="9">
                  <c:v>0.23</c:v>
                </c:pt>
              </c:numCache>
            </c:numRef>
          </c:val>
          <c:extLst>
            <c:ext xmlns:c16="http://schemas.microsoft.com/office/drawing/2014/chart" uri="{C3380CC4-5D6E-409C-BE32-E72D297353CC}">
              <c16:uniqueId val="{00000002-A07F-464A-93EC-F44D03BE970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1.3</c:v>
                </c:pt>
                <c:pt idx="2">
                  <c:v>#N/A</c:v>
                </c:pt>
                <c:pt idx="3">
                  <c:v>0.2</c:v>
                </c:pt>
                <c:pt idx="4">
                  <c:v>#N/A</c:v>
                </c:pt>
                <c:pt idx="5">
                  <c:v>1.59</c:v>
                </c:pt>
                <c:pt idx="6">
                  <c:v>#N/A</c:v>
                </c:pt>
                <c:pt idx="7">
                  <c:v>1.73</c:v>
                </c:pt>
                <c:pt idx="8">
                  <c:v>#N/A</c:v>
                </c:pt>
                <c:pt idx="9">
                  <c:v>0.54</c:v>
                </c:pt>
              </c:numCache>
            </c:numRef>
          </c:val>
          <c:extLst>
            <c:ext xmlns:c16="http://schemas.microsoft.com/office/drawing/2014/chart" uri="{C3380CC4-5D6E-409C-BE32-E72D297353CC}">
              <c16:uniqueId val="{00000003-A07F-464A-93EC-F44D03BE9705}"/>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0.54</c:v>
                </c:pt>
                <c:pt idx="2">
                  <c:v>#N/A</c:v>
                </c:pt>
                <c:pt idx="3">
                  <c:v>0.55000000000000004</c:v>
                </c:pt>
                <c:pt idx="4">
                  <c:v>#N/A</c:v>
                </c:pt>
                <c:pt idx="5">
                  <c:v>0.57999999999999996</c:v>
                </c:pt>
                <c:pt idx="6">
                  <c:v>#N/A</c:v>
                </c:pt>
                <c:pt idx="7">
                  <c:v>0.6</c:v>
                </c:pt>
                <c:pt idx="8">
                  <c:v>#N/A</c:v>
                </c:pt>
                <c:pt idx="9">
                  <c:v>0.61</c:v>
                </c:pt>
              </c:numCache>
            </c:numRef>
          </c:val>
          <c:extLst>
            <c:ext xmlns:c16="http://schemas.microsoft.com/office/drawing/2014/chart" uri="{C3380CC4-5D6E-409C-BE32-E72D297353CC}">
              <c16:uniqueId val="{00000004-A07F-464A-93EC-F44D03BE9705}"/>
            </c:ext>
          </c:extLst>
        </c:ser>
        <c:ser>
          <c:idx val="5"/>
          <c:order val="5"/>
          <c:tx>
            <c:strRef>
              <c:f>データシート!$A$32</c:f>
              <c:strCache>
                <c:ptCount val="1"/>
                <c:pt idx="0">
                  <c:v>小型自動車競走事業費特別会計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0.26</c:v>
                </c:pt>
                <c:pt idx="2">
                  <c:v>#N/A</c:v>
                </c:pt>
                <c:pt idx="3">
                  <c:v>0.15</c:v>
                </c:pt>
                <c:pt idx="4">
                  <c:v>#N/A</c:v>
                </c:pt>
                <c:pt idx="5">
                  <c:v>0.47</c:v>
                </c:pt>
                <c:pt idx="6">
                  <c:v>#N/A</c:v>
                </c:pt>
                <c:pt idx="7">
                  <c:v>0.68</c:v>
                </c:pt>
                <c:pt idx="8">
                  <c:v>#N/A</c:v>
                </c:pt>
                <c:pt idx="9">
                  <c:v>0.91</c:v>
                </c:pt>
              </c:numCache>
            </c:numRef>
          </c:val>
          <c:extLst>
            <c:ext xmlns:c16="http://schemas.microsoft.com/office/drawing/2014/chart" uri="{C3380CC4-5D6E-409C-BE32-E72D297353CC}">
              <c16:uniqueId val="{00000005-A07F-464A-93EC-F44D03BE970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1.38</c:v>
                </c:pt>
                <c:pt idx="4">
                  <c:v>#N/A</c:v>
                </c:pt>
                <c:pt idx="5">
                  <c:v>1.68</c:v>
                </c:pt>
                <c:pt idx="6">
                  <c:v>#N/A</c:v>
                </c:pt>
                <c:pt idx="7">
                  <c:v>1.39</c:v>
                </c:pt>
                <c:pt idx="8">
                  <c:v>#N/A</c:v>
                </c:pt>
                <c:pt idx="9">
                  <c:v>1.23</c:v>
                </c:pt>
              </c:numCache>
            </c:numRef>
          </c:val>
          <c:extLst>
            <c:ext xmlns:c16="http://schemas.microsoft.com/office/drawing/2014/chart" uri="{C3380CC4-5D6E-409C-BE32-E72D297353CC}">
              <c16:uniqueId val="{00000006-A07F-464A-93EC-F44D03BE970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5.87</c:v>
                </c:pt>
                <c:pt idx="2">
                  <c:v>#N/A</c:v>
                </c:pt>
                <c:pt idx="3">
                  <c:v>6.15</c:v>
                </c:pt>
                <c:pt idx="4">
                  <c:v>#N/A</c:v>
                </c:pt>
                <c:pt idx="5">
                  <c:v>4.62</c:v>
                </c:pt>
                <c:pt idx="6">
                  <c:v>#N/A</c:v>
                </c:pt>
                <c:pt idx="7">
                  <c:v>5.36</c:v>
                </c:pt>
                <c:pt idx="8">
                  <c:v>#N/A</c:v>
                </c:pt>
                <c:pt idx="9">
                  <c:v>5.27</c:v>
                </c:pt>
              </c:numCache>
            </c:numRef>
          </c:val>
          <c:extLst>
            <c:ext xmlns:c16="http://schemas.microsoft.com/office/drawing/2014/chart" uri="{C3380CC4-5D6E-409C-BE32-E72D297353CC}">
              <c16:uniqueId val="{00000007-A07F-464A-93EC-F44D03BE970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7.23</c:v>
                </c:pt>
                <c:pt idx="2">
                  <c:v>#N/A</c:v>
                </c:pt>
                <c:pt idx="3">
                  <c:v>4.16</c:v>
                </c:pt>
                <c:pt idx="4">
                  <c:v>#N/A</c:v>
                </c:pt>
                <c:pt idx="5">
                  <c:v>7.06</c:v>
                </c:pt>
                <c:pt idx="6">
                  <c:v>#N/A</c:v>
                </c:pt>
                <c:pt idx="7">
                  <c:v>6.87</c:v>
                </c:pt>
                <c:pt idx="8">
                  <c:v>#N/A</c:v>
                </c:pt>
                <c:pt idx="9">
                  <c:v>6.46</c:v>
                </c:pt>
              </c:numCache>
            </c:numRef>
          </c:val>
          <c:extLst>
            <c:ext xmlns:c16="http://schemas.microsoft.com/office/drawing/2014/chart" uri="{C3380CC4-5D6E-409C-BE32-E72D297353CC}">
              <c16:uniqueId val="{00000008-A07F-464A-93EC-F44D03BE970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18.7</c:v>
                </c:pt>
                <c:pt idx="2">
                  <c:v>#N/A</c:v>
                </c:pt>
                <c:pt idx="3">
                  <c:v>18.34</c:v>
                </c:pt>
                <c:pt idx="4">
                  <c:v>#N/A</c:v>
                </c:pt>
                <c:pt idx="5">
                  <c:v>18.93</c:v>
                </c:pt>
                <c:pt idx="6">
                  <c:v>#N/A</c:v>
                </c:pt>
                <c:pt idx="7">
                  <c:v>17.64</c:v>
                </c:pt>
                <c:pt idx="8">
                  <c:v>#N/A</c:v>
                </c:pt>
                <c:pt idx="9">
                  <c:v>17.010000000000002</c:v>
                </c:pt>
              </c:numCache>
            </c:numRef>
          </c:val>
          <c:extLst>
            <c:ext xmlns:c16="http://schemas.microsoft.com/office/drawing/2014/chart" uri="{C3380CC4-5D6E-409C-BE32-E72D297353CC}">
              <c16:uniqueId val="{00000009-A07F-464A-93EC-F44D03BE9705}"/>
            </c:ext>
          </c:extLst>
        </c:ser>
        <c:dLbls>
          <c:showLegendKey val="0"/>
          <c:showVal val="0"/>
          <c:showCatName val="0"/>
          <c:showSerName val="0"/>
          <c:showPercent val="0"/>
          <c:showBubbleSize val="0"/>
        </c:dLbls>
        <c:gapWidth val="150"/>
        <c:overlap val="100"/>
        <c:axId val="191465400"/>
        <c:axId val="191466576"/>
      </c:barChart>
      <c:catAx>
        <c:axId val="19146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466576"/>
        <c:crosses val="autoZero"/>
        <c:auto val="1"/>
        <c:lblAlgn val="ctr"/>
        <c:lblOffset val="100"/>
        <c:tickLblSkip val="1"/>
        <c:tickMarkSkip val="1"/>
        <c:noMultiLvlLbl val="0"/>
      </c:catAx>
      <c:valAx>
        <c:axId val="19146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65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7450</c:v>
                </c:pt>
                <c:pt idx="5">
                  <c:v>7047</c:v>
                </c:pt>
                <c:pt idx="8">
                  <c:v>7379</c:v>
                </c:pt>
                <c:pt idx="11">
                  <c:v>7415</c:v>
                </c:pt>
                <c:pt idx="14">
                  <c:v>7490</c:v>
                </c:pt>
              </c:numCache>
            </c:numRef>
          </c:val>
          <c:extLst>
            <c:ext xmlns:c16="http://schemas.microsoft.com/office/drawing/2014/chart" uri="{C3380CC4-5D6E-409C-BE32-E72D297353CC}">
              <c16:uniqueId val="{00000000-033D-44A7-B402-9AFC29BC20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3D-44A7-B402-9AFC29BC20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14</c:v>
                </c:pt>
                <c:pt idx="6">
                  <c:v>11</c:v>
                </c:pt>
                <c:pt idx="9">
                  <c:v>11</c:v>
                </c:pt>
                <c:pt idx="12">
                  <c:v>1</c:v>
                </c:pt>
              </c:numCache>
            </c:numRef>
          </c:val>
          <c:extLst>
            <c:ext xmlns:c16="http://schemas.microsoft.com/office/drawing/2014/chart" uri="{C3380CC4-5D6E-409C-BE32-E72D297353CC}">
              <c16:uniqueId val="{00000002-033D-44A7-B402-9AFC29BC20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3D-44A7-B402-9AFC29BC20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2316</c:v>
                </c:pt>
                <c:pt idx="3">
                  <c:v>2248</c:v>
                </c:pt>
                <c:pt idx="6">
                  <c:v>2275</c:v>
                </c:pt>
                <c:pt idx="9">
                  <c:v>2092</c:v>
                </c:pt>
                <c:pt idx="12">
                  <c:v>2052</c:v>
                </c:pt>
              </c:numCache>
            </c:numRef>
          </c:val>
          <c:extLst>
            <c:ext xmlns:c16="http://schemas.microsoft.com/office/drawing/2014/chart" uri="{C3380CC4-5D6E-409C-BE32-E72D297353CC}">
              <c16:uniqueId val="{00000004-033D-44A7-B402-9AFC29BC20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3D-44A7-B402-9AFC29BC20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3D-44A7-B402-9AFC29BC20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7382</c:v>
                </c:pt>
                <c:pt idx="3">
                  <c:v>6751</c:v>
                </c:pt>
                <c:pt idx="6">
                  <c:v>7028</c:v>
                </c:pt>
                <c:pt idx="9">
                  <c:v>7081</c:v>
                </c:pt>
                <c:pt idx="12">
                  <c:v>7209</c:v>
                </c:pt>
              </c:numCache>
            </c:numRef>
          </c:val>
          <c:extLst>
            <c:ext xmlns:c16="http://schemas.microsoft.com/office/drawing/2014/chart" uri="{C3380CC4-5D6E-409C-BE32-E72D297353CC}">
              <c16:uniqueId val="{00000007-033D-44A7-B402-9AFC29BC20F6}"/>
            </c:ext>
          </c:extLst>
        </c:ser>
        <c:dLbls>
          <c:showLegendKey val="0"/>
          <c:showVal val="0"/>
          <c:showCatName val="0"/>
          <c:showSerName val="0"/>
          <c:showPercent val="0"/>
          <c:showBubbleSize val="0"/>
        </c:dLbls>
        <c:gapWidth val="100"/>
        <c:overlap val="100"/>
        <c:axId val="489054192"/>
        <c:axId val="489055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2262</c:v>
                </c:pt>
                <c:pt idx="2">
                  <c:v>#N/A</c:v>
                </c:pt>
                <c:pt idx="3">
                  <c:v>#N/A</c:v>
                </c:pt>
                <c:pt idx="4">
                  <c:v>1966</c:v>
                </c:pt>
                <c:pt idx="5">
                  <c:v>#N/A</c:v>
                </c:pt>
                <c:pt idx="6">
                  <c:v>#N/A</c:v>
                </c:pt>
                <c:pt idx="7">
                  <c:v>1935</c:v>
                </c:pt>
                <c:pt idx="8">
                  <c:v>#N/A</c:v>
                </c:pt>
                <c:pt idx="9">
                  <c:v>#N/A</c:v>
                </c:pt>
                <c:pt idx="10">
                  <c:v>1769</c:v>
                </c:pt>
                <c:pt idx="11">
                  <c:v>#N/A</c:v>
                </c:pt>
                <c:pt idx="12">
                  <c:v>#N/A</c:v>
                </c:pt>
                <c:pt idx="13">
                  <c:v>1772</c:v>
                </c:pt>
                <c:pt idx="14">
                  <c:v>#N/A</c:v>
                </c:pt>
              </c:numCache>
            </c:numRef>
          </c:val>
          <c:smooth val="0"/>
          <c:extLst>
            <c:ext xmlns:c16="http://schemas.microsoft.com/office/drawing/2014/chart" uri="{C3380CC4-5D6E-409C-BE32-E72D297353CC}">
              <c16:uniqueId val="{00000008-033D-44A7-B402-9AFC29BC20F6}"/>
            </c:ext>
          </c:extLst>
        </c:ser>
        <c:dLbls>
          <c:showLegendKey val="0"/>
          <c:showVal val="0"/>
          <c:showCatName val="0"/>
          <c:showSerName val="0"/>
          <c:showPercent val="0"/>
          <c:showBubbleSize val="0"/>
        </c:dLbls>
        <c:marker val="1"/>
        <c:smooth val="0"/>
        <c:axId val="489054192"/>
        <c:axId val="489055760"/>
      </c:lineChart>
      <c:catAx>
        <c:axId val="48905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055760"/>
        <c:crosses val="autoZero"/>
        <c:auto val="1"/>
        <c:lblAlgn val="ctr"/>
        <c:lblOffset val="100"/>
        <c:tickLblSkip val="1"/>
        <c:tickMarkSkip val="1"/>
        <c:noMultiLvlLbl val="0"/>
      </c:catAx>
      <c:valAx>
        <c:axId val="48905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05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69140</c:v>
                </c:pt>
                <c:pt idx="5">
                  <c:v>69408</c:v>
                </c:pt>
                <c:pt idx="8">
                  <c:v>68721</c:v>
                </c:pt>
                <c:pt idx="11">
                  <c:v>68014</c:v>
                </c:pt>
                <c:pt idx="14">
                  <c:v>69096</c:v>
                </c:pt>
              </c:numCache>
            </c:numRef>
          </c:val>
          <c:extLst>
            <c:ext xmlns:c16="http://schemas.microsoft.com/office/drawing/2014/chart" uri="{C3380CC4-5D6E-409C-BE32-E72D297353CC}">
              <c16:uniqueId val="{00000000-5832-45E7-9C46-75791F441D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7426</c:v>
                </c:pt>
                <c:pt idx="5">
                  <c:v>7210</c:v>
                </c:pt>
                <c:pt idx="8">
                  <c:v>6896</c:v>
                </c:pt>
                <c:pt idx="11">
                  <c:v>6569</c:v>
                </c:pt>
                <c:pt idx="14">
                  <c:v>6960</c:v>
                </c:pt>
              </c:numCache>
            </c:numRef>
          </c:val>
          <c:extLst>
            <c:ext xmlns:c16="http://schemas.microsoft.com/office/drawing/2014/chart" uri="{C3380CC4-5D6E-409C-BE32-E72D297353CC}">
              <c16:uniqueId val="{00000001-5832-45E7-9C46-75791F441D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13632</c:v>
                </c:pt>
                <c:pt idx="5">
                  <c:v>14531</c:v>
                </c:pt>
                <c:pt idx="8">
                  <c:v>13142</c:v>
                </c:pt>
                <c:pt idx="11">
                  <c:v>12446</c:v>
                </c:pt>
                <c:pt idx="14">
                  <c:v>12525</c:v>
                </c:pt>
              </c:numCache>
            </c:numRef>
          </c:val>
          <c:extLst>
            <c:ext xmlns:c16="http://schemas.microsoft.com/office/drawing/2014/chart" uri="{C3380CC4-5D6E-409C-BE32-E72D297353CC}">
              <c16:uniqueId val="{00000002-5832-45E7-9C46-75791F441D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32-45E7-9C46-75791F441D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32-45E7-9C46-75791F441D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107</c:v>
                </c:pt>
                <c:pt idx="3">
                  <c:v>156</c:v>
                </c:pt>
                <c:pt idx="6">
                  <c:v>117</c:v>
                </c:pt>
                <c:pt idx="9">
                  <c:v>48</c:v>
                </c:pt>
                <c:pt idx="12">
                  <c:v>101</c:v>
                </c:pt>
              </c:numCache>
            </c:numRef>
          </c:val>
          <c:extLst>
            <c:ext xmlns:c16="http://schemas.microsoft.com/office/drawing/2014/chart" uri="{C3380CC4-5D6E-409C-BE32-E72D297353CC}">
              <c16:uniqueId val="{00000005-5832-45E7-9C46-75791F441D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10745</c:v>
                </c:pt>
                <c:pt idx="3">
                  <c:v>10503</c:v>
                </c:pt>
                <c:pt idx="6">
                  <c:v>10571</c:v>
                </c:pt>
                <c:pt idx="9">
                  <c:v>10319</c:v>
                </c:pt>
                <c:pt idx="12">
                  <c:v>10448</c:v>
                </c:pt>
              </c:numCache>
            </c:numRef>
          </c:val>
          <c:extLst>
            <c:ext xmlns:c16="http://schemas.microsoft.com/office/drawing/2014/chart" uri="{C3380CC4-5D6E-409C-BE32-E72D297353CC}">
              <c16:uniqueId val="{00000006-5832-45E7-9C46-75791F441D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832-45E7-9C46-75791F441D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25608</c:v>
                </c:pt>
                <c:pt idx="3">
                  <c:v>24315</c:v>
                </c:pt>
                <c:pt idx="6">
                  <c:v>23292</c:v>
                </c:pt>
                <c:pt idx="9">
                  <c:v>22582</c:v>
                </c:pt>
                <c:pt idx="12">
                  <c:v>21922</c:v>
                </c:pt>
              </c:numCache>
            </c:numRef>
          </c:val>
          <c:extLst>
            <c:ext xmlns:c16="http://schemas.microsoft.com/office/drawing/2014/chart" uri="{C3380CC4-5D6E-409C-BE32-E72D297353CC}">
              <c16:uniqueId val="{00000008-5832-45E7-9C46-75791F441D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44</c:v>
                </c:pt>
                <c:pt idx="3">
                  <c:v>30</c:v>
                </c:pt>
                <c:pt idx="6">
                  <c:v>19</c:v>
                </c:pt>
                <c:pt idx="9">
                  <c:v>8</c:v>
                </c:pt>
                <c:pt idx="12">
                  <c:v>8</c:v>
                </c:pt>
              </c:numCache>
            </c:numRef>
          </c:val>
          <c:extLst>
            <c:ext xmlns:c16="http://schemas.microsoft.com/office/drawing/2014/chart" uri="{C3380CC4-5D6E-409C-BE32-E72D297353CC}">
              <c16:uniqueId val="{00000009-5832-45E7-9C46-75791F441D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68525</c:v>
                </c:pt>
                <c:pt idx="3">
                  <c:v>69359</c:v>
                </c:pt>
                <c:pt idx="6">
                  <c:v>68898</c:v>
                </c:pt>
                <c:pt idx="9">
                  <c:v>68319</c:v>
                </c:pt>
                <c:pt idx="12">
                  <c:v>70397</c:v>
                </c:pt>
              </c:numCache>
            </c:numRef>
          </c:val>
          <c:extLst>
            <c:ext xmlns:c16="http://schemas.microsoft.com/office/drawing/2014/chart" uri="{C3380CC4-5D6E-409C-BE32-E72D297353CC}">
              <c16:uniqueId val="{0000000A-5832-45E7-9C46-75791F441D06}"/>
            </c:ext>
          </c:extLst>
        </c:ser>
        <c:dLbls>
          <c:showLegendKey val="0"/>
          <c:showVal val="0"/>
          <c:showCatName val="0"/>
          <c:showSerName val="0"/>
          <c:showPercent val="0"/>
          <c:showBubbleSize val="0"/>
        </c:dLbls>
        <c:gapWidth val="100"/>
        <c:overlap val="100"/>
        <c:axId val="246781712"/>
        <c:axId val="246782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14830</c:v>
                </c:pt>
                <c:pt idx="2">
                  <c:v>#N/A</c:v>
                </c:pt>
                <c:pt idx="3">
                  <c:v>#N/A</c:v>
                </c:pt>
                <c:pt idx="4">
                  <c:v>13214</c:v>
                </c:pt>
                <c:pt idx="5">
                  <c:v>#N/A</c:v>
                </c:pt>
                <c:pt idx="6">
                  <c:v>#N/A</c:v>
                </c:pt>
                <c:pt idx="7">
                  <c:v>14138</c:v>
                </c:pt>
                <c:pt idx="8">
                  <c:v>#N/A</c:v>
                </c:pt>
                <c:pt idx="9">
                  <c:v>#N/A</c:v>
                </c:pt>
                <c:pt idx="10">
                  <c:v>14247</c:v>
                </c:pt>
                <c:pt idx="11">
                  <c:v>#N/A</c:v>
                </c:pt>
                <c:pt idx="12">
                  <c:v>#N/A</c:v>
                </c:pt>
                <c:pt idx="13">
                  <c:v>14294</c:v>
                </c:pt>
                <c:pt idx="14">
                  <c:v>#N/A</c:v>
                </c:pt>
              </c:numCache>
            </c:numRef>
          </c:val>
          <c:smooth val="0"/>
          <c:extLst>
            <c:ext xmlns:c16="http://schemas.microsoft.com/office/drawing/2014/chart" uri="{C3380CC4-5D6E-409C-BE32-E72D297353CC}">
              <c16:uniqueId val="{0000000B-5832-45E7-9C46-75791F441D06}"/>
            </c:ext>
          </c:extLst>
        </c:ser>
        <c:dLbls>
          <c:showLegendKey val="0"/>
          <c:showVal val="0"/>
          <c:showCatName val="0"/>
          <c:showSerName val="0"/>
          <c:showPercent val="0"/>
          <c:showBubbleSize val="0"/>
        </c:dLbls>
        <c:marker val="1"/>
        <c:smooth val="0"/>
        <c:axId val="246781712"/>
        <c:axId val="246782104"/>
      </c:lineChart>
      <c:catAx>
        <c:axId val="24678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6782104"/>
        <c:crosses val="autoZero"/>
        <c:auto val="1"/>
        <c:lblAlgn val="ctr"/>
        <c:lblOffset val="100"/>
        <c:tickLblSkip val="1"/>
        <c:tickMarkSkip val="1"/>
        <c:noMultiLvlLbl val="0"/>
      </c:catAx>
      <c:valAx>
        <c:axId val="246782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78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6133</c:v>
                </c:pt>
                <c:pt idx="1">
                  <c:v>5147</c:v>
                </c:pt>
                <c:pt idx="2">
                  <c:v>4769</c:v>
                </c:pt>
              </c:numCache>
            </c:numRef>
          </c:val>
          <c:extLst>
            <c:ext xmlns:c16="http://schemas.microsoft.com/office/drawing/2014/chart" uri="{C3380CC4-5D6E-409C-BE32-E72D297353CC}">
              <c16:uniqueId val="{00000000-D1AC-438C-AC1B-A70BA4431E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1033</c:v>
                </c:pt>
                <c:pt idx="1">
                  <c:v>1035</c:v>
                </c:pt>
                <c:pt idx="2">
                  <c:v>1036</c:v>
                </c:pt>
              </c:numCache>
            </c:numRef>
          </c:val>
          <c:extLst>
            <c:ext xmlns:c16="http://schemas.microsoft.com/office/drawing/2014/chart" uri="{C3380CC4-5D6E-409C-BE32-E72D297353CC}">
              <c16:uniqueId val="{00000001-D1AC-438C-AC1B-A70BA4431E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3468</c:v>
                </c:pt>
                <c:pt idx="1">
                  <c:v>3430</c:v>
                </c:pt>
                <c:pt idx="2">
                  <c:v>3075</c:v>
                </c:pt>
              </c:numCache>
            </c:numRef>
          </c:val>
          <c:extLst>
            <c:ext xmlns:c16="http://schemas.microsoft.com/office/drawing/2014/chart" uri="{C3380CC4-5D6E-409C-BE32-E72D297353CC}">
              <c16:uniqueId val="{00000002-D1AC-438C-AC1B-A70BA4431EE6}"/>
            </c:ext>
          </c:extLst>
        </c:ser>
        <c:dLbls>
          <c:showLegendKey val="0"/>
          <c:showVal val="0"/>
          <c:showCatName val="0"/>
          <c:showSerName val="0"/>
          <c:showPercent val="0"/>
          <c:showBubbleSize val="0"/>
        </c:dLbls>
        <c:gapWidth val="120"/>
        <c:overlap val="100"/>
        <c:axId val="241014712"/>
        <c:axId val="246782496"/>
      </c:barChart>
      <c:catAx>
        <c:axId val="241014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6782496"/>
        <c:crosses val="autoZero"/>
        <c:auto val="1"/>
        <c:lblAlgn val="ctr"/>
        <c:lblOffset val="100"/>
        <c:tickLblSkip val="1"/>
        <c:tickMarkSkip val="1"/>
        <c:noMultiLvlLbl val="0"/>
      </c:catAx>
      <c:valAx>
        <c:axId val="246782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1014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{E4143979-1F3F-4974-A4AA-2213F3005AE6}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CF3-4F1F-89AA-D34136AF4A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{F243569E-6467-4E45-8239-C7FB0AC4BE3C}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F3-4F1F-89AA-D34136AF4A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{291FA900-86DF-4489-A7E6-4646D171BC30}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F3-4F1F-89AA-D34136AF4A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{F06652E7-5421-4A16-AEE5-7C466696E055}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F3-4F1F-89AA-D34136AF4A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{74E7DC33-922E-478D-8352-79D60228A751}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F3-4F1F-89AA-D34136AF4A1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{EB60911D-9D90-4B95-A1A4-D2BEA96D19EA}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CF3-4F1F-89AA-D34136AF4A1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{87E576A1-5A3A-4BA0-B623-1D0C216D8169}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CF3-4F1F-89AA-D34136AF4A1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{C9F4520E-D559-43DD-94BB-8C912BB269B0}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CF3-4F1F-89AA-D34136AF4A1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{CC994091-0940-4260-96FC-3179C25A93D9}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CF3-4F1F-89AA-D34136AF4A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63.2</c:v>
                </c:pt>
                <c:pt idx="32">
                  <c:v>63.5</c:v>
                </c:pt>
              </c:numCache>
            </c:numRef>
          </c:xVal>
          <c:yVal>
            <c:numRef>
              <c:f>公会計指標分析・財政指標組合せ分析表!$BP$51:$DC$51</c:f>
              <c:numCache>
                <c:formatCode>#,##0.0;"▲ "#,##0.0</c:formatCode>
                <c:ptCount val="40"/>
                <c:pt idx="16">
                  <c:v>39.5</c:v>
                </c:pt>
                <c:pt idx="24">
                  <c:v>39.700000000000003</c:v>
                </c:pt>
                <c:pt idx="32">
                  <c:v>39.700000000000003</c:v>
                </c:pt>
              </c:numCache>
            </c:numRef>
          </c:yVal>
          <c:smooth val="0"/>
          <c:extLst>
            <c:ext xmlns:c16="http://schemas.microsoft.com/office/drawing/2014/chart" uri="{C3380CC4-5D6E-409C-BE32-E72D297353CC}">
              <c16:uniqueId val="{00000009-0CF3-4F1F-89AA-D34136AF4A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{8143F6D1-CFDB-43E0-B055-F1951F3FAE5E}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CF3-4F1F-89AA-D34136AF4A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{F748DB86-6C86-44B3-A04F-64792DC0585D}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F3-4F1F-89AA-D34136AF4A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{A92FE1BE-1CC7-4D04-A0F4-DE4BF7143C8A}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F3-4F1F-89AA-D34136AF4A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{EAD95D54-AE12-4C68-9C70-29EEE84BBFF3}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F3-4F1F-89AA-D34136AF4A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{19AE7AC5-F904-4E63-A70C-71BB94A759F9}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F3-4F1F-89AA-D34136AF4A1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{2307D80A-5A69-4615-9413-16727A816120}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CF3-4F1F-89AA-D34136AF4A1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{1B1DE587-64D3-42BF-A20E-91A185CE489E}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CF3-4F1F-89AA-D34136AF4A1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{604EF09F-C5C0-4A34-8FEB-2D28B826A661}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CF3-4F1F-89AA-D34136AF4A1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{4916D63A-62AD-4A9D-AFF6-9438D166536F}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CF3-4F1F-89AA-D34136AF4A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60.3</c:v>
                </c:pt>
              </c:numCache>
            </c:numRef>
          </c:xVal>
          <c:yVal>
            <c:numRef>
              <c:f>公会計指標分析・財政指標組合せ分析表!$BP$55:$DC$55</c:f>
              <c:numCache>
                <c:formatCode>#,##0.0;"▲ "#,##0.0</c:formatCode>
                <c:ptCount val="40"/>
                <c:pt idx="16">
                  <c:v>31</c:v>
                </c:pt>
                <c:pt idx="24">
                  <c:v>30</c:v>
                </c:pt>
                <c:pt idx="32">
                  <c:v>23.1</c:v>
                </c:pt>
              </c:numCache>
            </c:numRef>
          </c:yVal>
          <c:smooth val="0"/>
          <c:extLst>
            <c:ext xmlns:c16="http://schemas.microsoft.com/office/drawing/2014/chart" uri="{C3380CC4-5D6E-409C-BE32-E72D297353CC}">
              <c16:uniqueId val="{00000013-0CF3-4F1F-89AA-D34136AF4A1F}"/>
            </c:ext>
          </c:extLst>
        </c:ser>
        <c:dLbls>
          <c:showLegendKey val="0"/>
          <c:showVal val="1"/>
          <c:showCatName val="0"/>
          <c:showSerName val="0"/>
          <c:showPercent val="0"/>
          <c:showBubbleSize val="0"/>
        </c:dLbls>
        <c:axId val="46179840"/>
        <c:axId val="46181760"/>
      </c:scatterChart>
      <c:valAx>
        <c:axId val="46179840"/>
        <c:scaling>
          <c:orientation val="minMax"/>
          <c:max val="64.09999999999999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{60A5D802-D17C-4F4F-B056-04D138AA47E7}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E14-4D11-AD81-83D2F2D4B9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{3962931E-8026-4F24-999C-A1F4327F1BCC}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14-4D11-AD81-83D2F2D4B9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{7A2EBB59-0778-48F0-BFA6-07857DF8885E}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14-4D11-AD81-83D2F2D4B9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{79129FCC-B70B-4644-ABAD-70B776802970}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14-4D11-AD81-83D2F2D4B9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{80B65E48-AEFD-4012-81E3-62ACD682F7CD}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14-4D11-AD81-83D2F2D4B9E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{7B9722FC-EE13-42F6-93FA-4FD75B2921E4}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E14-4D11-AD81-83D2F2D4B9E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{11905481-F62B-4BCC-81DB-F1D1BC30C0D1}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E14-4D11-AD81-83D2F2D4B9E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{A994DF55-7F42-4560-A59D-D8EF6D3E77E4}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E14-4D11-AD81-83D2F2D4B9E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{36504BF4-D45D-46A2-92BB-610498B7E32B}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E14-4D11-AD81-83D2F2D4B9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6.1</c:v>
                </c:pt>
                <c:pt idx="16">
                  <c:v>5.7</c:v>
                </c:pt>
                <c:pt idx="24">
                  <c:v>5.2</c:v>
                </c:pt>
                <c:pt idx="32">
                  <c:v>5</c:v>
                </c:pt>
              </c:numCache>
            </c:numRef>
          </c:xVal>
          <c:yVal>
            <c:numRef>
              <c:f>公会計指標分析・財政指標組合せ分析表!$BP$73:$DC$73</c:f>
              <c:numCache>
                <c:formatCode>#,##0.0;"▲ "#,##0.0</c:formatCode>
                <c:ptCount val="40"/>
                <c:pt idx="0">
                  <c:v>41.6</c:v>
                </c:pt>
                <c:pt idx="8">
                  <c:v>36.799999999999997</c:v>
                </c:pt>
                <c:pt idx="16">
                  <c:v>39.5</c:v>
                </c:pt>
                <c:pt idx="24">
                  <c:v>39.700000000000003</c:v>
                </c:pt>
                <c:pt idx="32">
                  <c:v>39.700000000000003</c:v>
                </c:pt>
              </c:numCache>
            </c:numRef>
          </c:yVal>
          <c:smooth val="0"/>
          <c:extLst>
            <c:ext xmlns:c16="http://schemas.microsoft.com/office/drawing/2014/chart" uri="{C3380CC4-5D6E-409C-BE32-E72D297353CC}">
              <c16:uniqueId val="{00000009-FE14-4D11-AD81-83D2F2D4B9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{371E784E-BB06-4F75-8F7C-6E3C9DBAEDB8}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E14-4D11-AD81-83D2F2D4B9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{507AAE44-03D0-4003-952F-6B77C1CB3D32}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14-4D11-AD81-83D2F2D4B9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{BBED8E1D-40FE-49DF-8436-E466FAB812F3}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14-4D11-AD81-83D2F2D4B9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{C0FB9952-C4FF-485B-BE7C-B752A711C5D5}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14-4D11-AD81-83D2F2D4B9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{5CFB3E92-7873-4208-A476-F89616943577}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14-4D11-AD81-83D2F2D4B9E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{726F6D05-B302-4699-9179-90A57B068C73}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E14-4D11-AD81-83D2F2D4B9E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{57D8B864-0054-45A5-8AA4-5143B62DB861}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E14-4D11-AD81-83D2F2D4B9E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{F1EBB755-0BC7-44E3-BFB5-D72FFB51D1E6}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E14-4D11-AD81-83D2F2D4B9E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{4964EDED-5505-4EFD-ACE4-BB49232A9D39}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E14-4D11-AD81-83D2F2D4B9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FE14-4D11-AD81-83D2F2D4B9ED}"/>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元利償還金は、平成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年度借入の臨時財政対策債などの償還開始により、</a:t>
          </a:r>
          <a:r>
            <a:rPr kumimoji="1" lang="en-US" altLang="ja-JP" sz="1400" baseline="0">
              <a:latin typeface="ＭＳ ゴシック" pitchFamily="49" charset="-128"/>
              <a:ea typeface="ＭＳ ゴシック" pitchFamily="49" charset="-128"/>
            </a:rPr>
            <a:t>128</a:t>
          </a:r>
          <a:r>
            <a:rPr kumimoji="1" lang="ja-JP" altLang="en-US" sz="1400" baseline="0">
              <a:latin typeface="ＭＳ ゴシック" pitchFamily="49" charset="-128"/>
              <a:ea typeface="ＭＳ ゴシック" pitchFamily="49" charset="-128"/>
            </a:rPr>
            <a:t>百万円増加しました。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公営企業債の元利償還金に対する繰入金は、病院事業などへの繰出金の減少により、</a:t>
          </a:r>
          <a:r>
            <a:rPr kumimoji="1" lang="en-US" altLang="ja-JP" sz="1400" baseline="0">
              <a:latin typeface="ＭＳ ゴシック" pitchFamily="49" charset="-128"/>
              <a:ea typeface="ＭＳ ゴシック" pitchFamily="49" charset="-128"/>
            </a:rPr>
            <a:t>40</a:t>
          </a:r>
          <a:r>
            <a:rPr kumimoji="1" lang="ja-JP" altLang="en-US" sz="1400" baseline="0">
              <a:latin typeface="ＭＳ ゴシック" pitchFamily="49" charset="-128"/>
              <a:ea typeface="ＭＳ ゴシック" pitchFamily="49" charset="-128"/>
            </a:rPr>
            <a:t>百万円減少しました。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債務負担行為に基づく支出額は、社会福祉医療事業団借入金償還金補給金の終了により、</a:t>
          </a:r>
          <a:r>
            <a:rPr kumimoji="1" lang="en-US" altLang="ja-JP" sz="1400" baseline="0">
              <a:latin typeface="ＭＳ ゴシック" pitchFamily="49" charset="-128"/>
              <a:ea typeface="ＭＳ ゴシック" pitchFamily="49" charset="-128"/>
            </a:rPr>
            <a:t>10</a:t>
          </a:r>
          <a:r>
            <a:rPr kumimoji="1" lang="ja-JP" altLang="en-US" sz="1400" baseline="0">
              <a:latin typeface="ＭＳ ゴシック" pitchFamily="49" charset="-128"/>
              <a:ea typeface="ＭＳ ゴシック" pitchFamily="49" charset="-128"/>
            </a:rPr>
            <a:t>百万円減少しました。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実質公債費比率の分子構造は、控除される算入公債費等が、</a:t>
          </a:r>
          <a:r>
            <a:rPr kumimoji="1" lang="en-US" altLang="ja-JP" sz="1400" baseline="0">
              <a:latin typeface="ＭＳ ゴシック" pitchFamily="49" charset="-128"/>
              <a:ea typeface="ＭＳ ゴシック" pitchFamily="49" charset="-128"/>
            </a:rPr>
            <a:t>75</a:t>
          </a:r>
          <a:r>
            <a:rPr kumimoji="1" lang="ja-JP" altLang="en-US" sz="1400" baseline="0">
              <a:latin typeface="ＭＳ ゴシック" pitchFamily="49" charset="-128"/>
              <a:ea typeface="ＭＳ ゴシック" pitchFamily="49" charset="-128"/>
            </a:rPr>
            <a:t>百万円増加しましたが、元利償還金の増加により、</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百万円増加しました。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減債基金積立状況等は、満期一括償還地方債の借り入れを行っていないため、基金への積み立ては行っていません。</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将来負担額は、昨年度より</a:t>
          </a:r>
          <a:r>
            <a:rPr kumimoji="1" lang="en-US" altLang="ja-JP" sz="1400">
              <a:latin typeface="ＭＳ ゴシック" pitchFamily="49" charset="-128"/>
              <a:ea typeface="ＭＳ ゴシック" pitchFamily="49" charset="-128"/>
            </a:rPr>
            <a:t>1,600</a:t>
          </a:r>
          <a:r>
            <a:rPr kumimoji="1" lang="ja-JP" altLang="en-US" sz="1400">
              <a:latin typeface="ＭＳ ゴシック" pitchFamily="49" charset="-128"/>
              <a:ea typeface="ＭＳ ゴシック" pitchFamily="49" charset="-128"/>
            </a:rPr>
            <a:t>百万円の増加になりました。一般会計等に係る地方債の現在高が、新学校給食調理場や廃棄物等処理施設など大型事業に係る市債発行により、</a:t>
          </a:r>
          <a:r>
            <a:rPr kumimoji="1" lang="en-US" altLang="ja-JP" sz="1400">
              <a:latin typeface="ＭＳ ゴシック" pitchFamily="49" charset="-128"/>
              <a:ea typeface="ＭＳ ゴシック" pitchFamily="49" charset="-128"/>
            </a:rPr>
            <a:t>2,078</a:t>
          </a:r>
          <a:r>
            <a:rPr kumimoji="1" lang="ja-JP" altLang="en-US" sz="1400">
              <a:latin typeface="ＭＳ ゴシック" pitchFamily="49" charset="-128"/>
              <a:ea typeface="ＭＳ ゴシック" pitchFamily="49" charset="-128"/>
            </a:rPr>
            <a:t>百万円増加し、また、公営企業債等繰入見込額は、病院事業などへの繰出金の減少により、</a:t>
          </a:r>
          <a:r>
            <a:rPr kumimoji="1" lang="en-US" altLang="ja-JP" sz="1400">
              <a:latin typeface="ＭＳ ゴシック" pitchFamily="49" charset="-128"/>
              <a:ea typeface="ＭＳ ゴシック" pitchFamily="49" charset="-128"/>
            </a:rPr>
            <a:t>660</a:t>
          </a:r>
          <a:r>
            <a:rPr kumimoji="1" lang="ja-JP" altLang="en-US" sz="1400">
              <a:latin typeface="ＭＳ ゴシック" pitchFamily="49" charset="-128"/>
              <a:ea typeface="ＭＳ ゴシック" pitchFamily="49" charset="-128"/>
            </a:rPr>
            <a:t>百万円減少しました。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充当可能財源等では、基準財政需要額算入見込額が、算入される公債費の増加により</a:t>
          </a:r>
          <a:r>
            <a:rPr kumimoji="1" lang="en-US" altLang="ja-JP" sz="1400">
              <a:latin typeface="ＭＳ ゴシック" pitchFamily="49" charset="-128"/>
              <a:ea typeface="ＭＳ ゴシック" pitchFamily="49" charset="-128"/>
            </a:rPr>
            <a:t>1,082</a:t>
          </a:r>
          <a:r>
            <a:rPr kumimoji="1" lang="ja-JP" altLang="en-US" sz="1400">
              <a:latin typeface="ＭＳ ゴシック" pitchFamily="49" charset="-128"/>
              <a:ea typeface="ＭＳ ゴシック" pitchFamily="49" charset="-128"/>
            </a:rPr>
            <a:t>百万円増加しました。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将来負担比率の分子構造は、控除財源である充当可能財源等が増加しましたが、地方債の現在高で大型事業に伴う市債発行額の増加などにより</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百万円増加しました。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群馬県伊勢崎市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基金全体の平成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年度末現在高は、合併算定替えの特例措置分の段階的な縮減に伴う地方交付税の減額や少子高齢化に伴う社会保障関連費の増額などへの対応により、財政調整基金から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百万円取崩したこと、また、その他特定目的基金では、公共施設整備基金を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8,879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財政調整基金については、財政運営の安定化の観点から、予算額の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の保有高を目標にしていきます。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とも設置された目的があり、各基金の目的が達成されるまで存続させていく必要があります。特に、公共施設整備基金については、公共施設の個別施設計画や総合計画実施計画の見直しの中で、今後整備等に必要となる金額を積み立てていく必要があり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その他特定目的基金としましては、平成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年度末時点において、全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基金保有しており各基金条例でその目的を定めています。</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年度末残高は、積立額が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百万円に対し取崩額が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百万円であったことに伴い、全体で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百万円減額し、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百万円なりました。主な基金の増減理由は、公共施設整備基金で後年度の公共施設整備に対応するため、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百万円積立てましたが、第４期最終処分場や文化会館大規模改修などの施設整備により、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百万円取崩したことによるものです。</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各基金については、それぞれ設置された目的があり、各基金の目的が達成されるまでは、存続させていく必要があるものと考えています。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主な基金の今後の方針につきましては、公共施設整備基金や都市環境整備基金につきまして、個別施設計画や総合計画実施計画の見直しの中で、投資可能財源との均衡を図りながら計画的に運用していき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年度末現在高は、前年度末の剰余金積立額が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百万円へと増加しましたが、合併算定替えの特例措置分の段階的な縮減に伴う地方交付税の減額や少子高齢化に伴う社会保障関連費の増額などへの対応により、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4,769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の財政調整機能や、税収減など予期しない収入減や、不時の支出増加等に備える機能をあわせ持つもので、財政運営上重要度の高い基金です。基金残高の確保については、効率的な執行及び経費節減等を基本としながら、事業の選択と集中に努めるとともに、市税収入の増加につながるような企業誘致や区画整理等の住環境整備による人口増対策など、歳入確保に向けた取り組みを行うことにより、基金の取り崩しを抑制に努めていきます。</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減債基金は、基金の運用利子を積み立てたことに伴い、平成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費の償還につきましては、通常の予算編成により賄えておりますが、今後とも持続可能な財政運営を図るとともに財政調整基金保有高を確保することが必要であります。また、低金利の状況が続く中、高金利な償還がほとんど終了してきたこと、また満期一括償還による地方債発行や繰上償還の予定もないことなどを踏まえ、減債基金については、取り崩しを検討していき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有形固定資産減価償却率は、減価償却の進捗により類似団体では毎年度</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ポイント程度上昇しています。これに対し、伊勢崎市では、前年度に比して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ポイントの上昇であり、類似団体と比較するとその伸びは緩やかとなっています。これ</a:t>
          </a:r>
          <a:r>
            <a:rPr kumimoji="1" lang="ja-JP" altLang="en-US" sz="1100">
              <a:latin typeface="ＭＳ Ｐゴシック" panose="020B0600070205080204" pitchFamily="50" charset="-128"/>
              <a:ea typeface="ＭＳ Ｐゴシック" panose="020B0600070205080204" pitchFamily="50" charset="-128"/>
            </a:rPr>
            <a:t>は、既存の施設の減価償却が進捗する一方で、当年度末に新学校給食調理場等の施設が完成したことによるものと考えられます。平成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年度までは概ね類似団体と同水準でしたが、固定資産台帳の精緻化を行った結果平成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年度以降類似団体と比べて高い水準となっています。</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112183</xdr:rowOff>
    </xdr:from>
    <xdr:to>
      <xdr:col>23</xdr:col>
      <xdr:colOff>136525</xdr:colOff>
      <xdr:row>30</xdr:row>
      <xdr:rowOff>42333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135060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7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162983</xdr:rowOff>
    </xdr:from>
    <xdr:to>
      <xdr:col>23</xdr:col>
      <xdr:colOff>85725</xdr:colOff>
      <xdr:row>30</xdr:row>
      <xdr:rowOff>2328</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906558"/>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167428</xdr:rowOff>
    </xdr:from>
    <xdr:to>
      <xdr:col>15</xdr:col>
      <xdr:colOff>187325</xdr:colOff>
      <xdr:row>31</xdr:row>
      <xdr:rowOff>97578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31</xdr:row>
      <xdr:rowOff>46778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917353"/>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88705</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伊勢崎市の債務償還比率は</a:t>
          </a:r>
          <a:r>
            <a:rPr kumimoji="1" lang="en-US" altLang="ja-JP" sz="1100">
              <a:latin typeface="ＭＳ Ｐゴシック" panose="020B0600070205080204" pitchFamily="50" charset="-128"/>
              <a:ea typeface="ＭＳ Ｐゴシック" panose="020B0600070205080204" pitchFamily="50" charset="-128"/>
            </a:rPr>
            <a:t>827.6</a:t>
          </a:r>
          <a:r>
            <a:rPr kumimoji="1" lang="ja-JP" altLang="en-US" sz="1100">
              <a:latin typeface="ＭＳ Ｐゴシック" panose="020B0600070205080204" pitchFamily="50" charset="-128"/>
              <a:ea typeface="ＭＳ Ｐゴシック" panose="020B0600070205080204" pitchFamily="50" charset="-128"/>
            </a:rPr>
            <a:t>％であり、類似団体平均を上回っています。これは、新学校給食調理場や第４期最終処分場等の大型施設の更新事業により地方債現在高が増加したことが主な要因と考えられます。今後とも、地方債の計画的な発行に努め、健全な財政運営を図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84</xdr:rowOff>
    </xdr:from>
    <xdr:to>
      <xdr:col>76</xdr:col>
      <xdr:colOff>73025</xdr:colOff>
      <xdr:row>28</xdr:row>
      <xdr:rowOff>101684</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5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22961</xdr:rowOff>
    </xdr:from>
    <xdr:ext cx="469744"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542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81947</xdr:rowOff>
    </xdr:from>
    <xdr:to>
      <xdr:col>72</xdr:col>
      <xdr:colOff>123825</xdr:colOff>
      <xdr:row>29</xdr:row>
      <xdr:rowOff>12097</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56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50884</xdr:rowOff>
    </xdr:from>
    <xdr:to>
      <xdr:col>76</xdr:col>
      <xdr:colOff>22225</xdr:colOff>
      <xdr:row>28</xdr:row>
      <xdr:rowOff>132747</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084300" y="5623009"/>
          <a:ext cx="711200" cy="8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28624</xdr:rowOff>
    </xdr:from>
    <xdr:ext cx="469744"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836727" y="54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36195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3512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38</xdr:row>
      <xdr:rowOff>59055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37984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101622</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78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120589</xdr:rowOff>
    </xdr:from>
    <xdr:to>
      <xdr:col>55</xdr:col>
      <xdr:colOff>50800</xdr:colOff>
      <xdr:row>39</xdr:row>
      <xdr:rowOff>50739</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6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143466</xdr:rowOff>
    </xdr:from>
    <xdr:ext cx="534377"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48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119035</xdr:rowOff>
    </xdr:from>
    <xdr:to>
      <xdr:col>50</xdr:col>
      <xdr:colOff>165100</xdr:colOff>
      <xdr:row>39</xdr:row>
      <xdr:rowOff>49185</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6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169835</xdr:rowOff>
    </xdr:from>
    <xdr:to>
      <xdr:col>55</xdr:col>
      <xdr:colOff>0</xdr:colOff>
      <xdr:row>38</xdr:row>
      <xdr:rowOff>171389</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9639300" y="6684935"/>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117297</xdr:rowOff>
    </xdr:from>
    <xdr:to>
      <xdr:col>46</xdr:col>
      <xdr:colOff>38100</xdr:colOff>
      <xdr:row>39</xdr:row>
      <xdr:rowOff>47447</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6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168097</xdr:rowOff>
    </xdr:from>
    <xdr:to>
      <xdr:col>50</xdr:col>
      <xdr:colOff>114300</xdr:colOff>
      <xdr:row>38</xdr:row>
      <xdr:rowOff>169835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8750300" y="668319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64132</xdr:rowOff>
    </xdr:from>
    <xdr:ext cx="469744"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917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65712</xdr:rowOff>
    </xdr:from>
    <xdr:ext cx="534377"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59411" y="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63974</xdr:rowOff>
    </xdr:from>
    <xdr:ext cx="534377"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483111" y="64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E00-00009C000000}"/>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000000-0008-0000-0E00-00009E000000}"/>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E00-0000A0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4584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87647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00000000-0008-0000-0E00-0000AB000000}"/>
            </a:ext>
          </a:extLst>
        </xdr:cNvPr>
        <xdr:cNvSpPr txBox="1"/>
      </xdr:nvSpPr>
      <xdr:spPr>
        <a:xfrm>
          <a:off x="46736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158206</xdr:rowOff>
    </xdr:from>
    <xdr:to>
      <xdr:col>20</xdr:col>
      <xdr:colOff>38100</xdr:colOff>
      <xdr:row>63</xdr:row>
      <xdr:rowOff>88356</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3746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37556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3797300" y="1078992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63</xdr:row>
      <xdr:rowOff>37556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2908300" y="10678885"/>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79483</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3582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E00-0000CB000000}"/>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E00-0000CD000000}"/>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E00-0000CF000000}"/>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72722</xdr:rowOff>
    </xdr:from>
    <xdr:to>
      <xdr:col>55</xdr:col>
      <xdr:colOff>50800</xdr:colOff>
      <xdr:row>64</xdr:row>
      <xdr:rowOff>2872</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10426700" y="10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159099</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id="{00000000-0008-0000-0E00-0000DA000000}"/>
            </a:ext>
          </a:extLst>
        </xdr:cNvPr>
        <xdr:cNvSpPr txBox="1"/>
      </xdr:nvSpPr>
      <xdr:spPr>
        <a:xfrm>
          <a:off x="10515600" y="107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72749</xdr:rowOff>
    </xdr:from>
    <xdr:to>
      <xdr:col>50</xdr:col>
      <xdr:colOff>165100</xdr:colOff>
      <xdr:row>64</xdr:row>
      <xdr:rowOff>2899</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9588500" y="108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123522</xdr:rowOff>
    </xdr:from>
    <xdr:to>
      <xdr:col>55</xdr:col>
      <xdr:colOff>0</xdr:colOff>
      <xdr:row>63</xdr:row>
      <xdr:rowOff>123549</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9639300" y="10924872"/>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70586</xdr:rowOff>
    </xdr:from>
    <xdr:to>
      <xdr:col>46</xdr:col>
      <xdr:colOff>38100</xdr:colOff>
      <xdr:row>64</xdr:row>
      <xdr:rowOff>736</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8699500" y="108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121386</xdr:rowOff>
    </xdr:from>
    <xdr:to>
      <xdr:col>50</xdr:col>
      <xdr:colOff>114300</xdr:colOff>
      <xdr:row>63</xdr:row>
      <xdr:rowOff>123549</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8750300" y="10922736"/>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165476</xdr:rowOff>
    </xdr:from>
    <xdr:ext cx="534377" cy="259045"/>
    <xdr:sp macro="" textlink="">
      <xdr:nvSpPr>
        <xdr:cNvPr id="226" name="n_1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9359411" y="10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163313</xdr:rowOff>
    </xdr:from>
    <xdr:ext cx="534377"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8483111" y="109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00000000-0008-0000-0E00-0000FD000000}"/>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00000000-0008-0000-0E00-0000FF00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E00-000001010000}"/>
            </a:ext>
          </a:extLst>
        </xdr:cNvPr>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15257</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00000000-0008-0000-0E00-00000C010000}"/>
            </a:ext>
          </a:extLst>
        </xdr:cNvPr>
        <xdr:cNvSpPr txBox="1"/>
      </xdr:nvSpPr>
      <xdr:spPr>
        <a:xfrm>
          <a:off x="46736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3797300" y="141465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144780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2908300" y="14173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E00-000011010000}"/>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E00-000012010000}"/>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E00-000013010000}"/>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E00-000014010000}"/>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E00-000015010000}"/>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4" name="【公営住宅】&#10;一人当たり面積最小値テキスト">
          <a:extLst>
            <a:ext uri="{FF2B5EF4-FFF2-40B4-BE49-F238E27FC236}">
              <a16:creationId xmlns:a16="http://schemas.microsoft.com/office/drawing/2014/main" id="{00000000-0008-0000-0E00-000030010000}"/>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06" name="【公営住宅】&#10;一人当たり面積最大値テキスト">
          <a:extLst>
            <a:ext uri="{FF2B5EF4-FFF2-40B4-BE49-F238E27FC236}">
              <a16:creationId xmlns:a16="http://schemas.microsoft.com/office/drawing/2014/main" id="{00000000-0008-0000-0E00-000032010000}"/>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08" name="【公営住宅】&#10;一人当たり面積平均値テキスト">
          <a:extLst>
            <a:ext uri="{FF2B5EF4-FFF2-40B4-BE49-F238E27FC236}">
              <a16:creationId xmlns:a16="http://schemas.microsoft.com/office/drawing/2014/main" id="{00000000-0008-0000-0E00-000034010000}"/>
            </a:ext>
          </a:extLst>
        </xdr:cNvPr>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72208</xdr:rowOff>
    </xdr:from>
    <xdr:to>
      <xdr:col>55</xdr:col>
      <xdr:colOff>50800</xdr:colOff>
      <xdr:row>81</xdr:row>
      <xdr:rowOff>2358</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104267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95085</xdr:rowOff>
    </xdr:from>
    <xdr:ext cx="469744" cy="259045"/>
    <xdr:sp macro="" textlink="">
      <xdr:nvSpPr>
        <xdr:cNvPr id="319" name="【公営住宅】&#10;一人当たり面積該当値テキスト">
          <a:extLst>
            <a:ext uri="{FF2B5EF4-FFF2-40B4-BE49-F238E27FC236}">
              <a16:creationId xmlns:a16="http://schemas.microsoft.com/office/drawing/2014/main" id="{00000000-0008-0000-0E00-00003F010000}"/>
            </a:ext>
          </a:extLst>
        </xdr:cNvPr>
        <xdr:cNvSpPr txBox="1"/>
      </xdr:nvSpPr>
      <xdr:spPr>
        <a:xfrm>
          <a:off x="10515600" y="1363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70576</xdr:rowOff>
    </xdr:from>
    <xdr:to>
      <xdr:col>50</xdr:col>
      <xdr:colOff>165100</xdr:colOff>
      <xdr:row>81</xdr:row>
      <xdr:rowOff>726</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9588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121376</xdr:rowOff>
    </xdr:from>
    <xdr:to>
      <xdr:col>55</xdr:col>
      <xdr:colOff>0</xdr:colOff>
      <xdr:row>80</xdr:row>
      <xdr:rowOff>123008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9639300" y="1383737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65677</xdr:rowOff>
    </xdr:from>
    <xdr:to>
      <xdr:col>46</xdr:col>
      <xdr:colOff>38100</xdr:colOff>
      <xdr:row>80</xdr:row>
      <xdr:rowOff>167277</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8699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116477</xdr:rowOff>
    </xdr:from>
    <xdr:to>
      <xdr:col>50</xdr:col>
      <xdr:colOff>114300</xdr:colOff>
      <xdr:row>80</xdr:row>
      <xdr:rowOff>121376</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8750300" y="138324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24" name="n_1aveValue【公営住宅】&#10;一人当たり面積">
          <a:extLst>
            <a:ext uri="{FF2B5EF4-FFF2-40B4-BE49-F238E27FC236}">
              <a16:creationId xmlns:a16="http://schemas.microsoft.com/office/drawing/2014/main" id="{00000000-0008-0000-0E00-000044010000}"/>
            </a:ext>
          </a:extLst>
        </xdr:cNvPr>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25" name="n_2aveValue【公営住宅】&#10;一人当たり面積">
          <a:extLst>
            <a:ext uri="{FF2B5EF4-FFF2-40B4-BE49-F238E27FC236}">
              <a16:creationId xmlns:a16="http://schemas.microsoft.com/office/drawing/2014/main" id="{00000000-0008-0000-0E00-000045010000}"/>
            </a:ext>
          </a:extLst>
        </xdr:cNvPr>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aveValue【公営住宅】&#10;一人当たり面積">
          <a:extLst>
            <a:ext uri="{FF2B5EF4-FFF2-40B4-BE49-F238E27FC236}">
              <a16:creationId xmlns:a16="http://schemas.microsoft.com/office/drawing/2014/main" id="{00000000-0008-0000-0E00-000046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17253</xdr:rowOff>
    </xdr:from>
    <xdr:ext cx="469744" cy="259045"/>
    <xdr:sp macro="" textlink="">
      <xdr:nvSpPr>
        <xdr:cNvPr id="327" name="n_1mainValue【公営住宅】&#10;一人当たり面積">
          <a:extLst>
            <a:ext uri="{FF2B5EF4-FFF2-40B4-BE49-F238E27FC236}">
              <a16:creationId xmlns:a16="http://schemas.microsoft.com/office/drawing/2014/main" id="{00000000-0008-0000-0E00-000047010000}"/>
            </a:ext>
          </a:extLst>
        </xdr:cNvPr>
        <xdr:cNvSpPr txBox="1"/>
      </xdr:nvSpPr>
      <xdr:spPr>
        <a:xfrm>
          <a:off x="9391727" y="135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12354</xdr:rowOff>
    </xdr:from>
    <xdr:ext cx="469744" cy="259045"/>
    <xdr:sp macro="" textlink="">
      <xdr:nvSpPr>
        <xdr:cNvPr id="328" name="n_2mainValue【公営住宅】&#10;一人当たり面積">
          <a:extLst>
            <a:ext uri="{FF2B5EF4-FFF2-40B4-BE49-F238E27FC236}">
              <a16:creationId xmlns:a16="http://schemas.microsoft.com/office/drawing/2014/main" id="{00000000-0008-0000-0E00-000048010000}"/>
            </a:ext>
          </a:extLst>
        </xdr:cNvPr>
        <xdr:cNvSpPr txBox="1"/>
      </xdr:nvSpPr>
      <xdr:spPr>
        <a:xfrm>
          <a:off x="8515427" y="135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a:extLst>
            <a:ext uri="{FF2B5EF4-FFF2-40B4-BE49-F238E27FC236}">
              <a16:creationId xmlns:a16="http://schemas.microsoft.com/office/drawing/2014/main" id="{00000000-0008-0000-0E00-00007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74" name="【認定こども園・幼稚園・保育所】&#10;有形固定資産減価償却率最小値テキスト">
          <a:extLst>
            <a:ext uri="{FF2B5EF4-FFF2-40B4-BE49-F238E27FC236}">
              <a16:creationId xmlns:a16="http://schemas.microsoft.com/office/drawing/2014/main" id="{00000000-0008-0000-0E00-000076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76" name="【認定こども園・幼稚園・保育所】&#10;有形固定資産減価償却率最大値テキスト">
          <a:extLst>
            <a:ext uri="{FF2B5EF4-FFF2-40B4-BE49-F238E27FC236}">
              <a16:creationId xmlns:a16="http://schemas.microsoft.com/office/drawing/2014/main" id="{00000000-0008-0000-0E00-000078010000}"/>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78" name="【認定こども園・幼稚園・保育所】&#10;有形固定資産減価償却率平均値テキスト">
          <a:extLst>
            <a:ext uri="{FF2B5EF4-FFF2-40B4-BE49-F238E27FC236}">
              <a16:creationId xmlns:a16="http://schemas.microsoft.com/office/drawing/2014/main" id="{00000000-0008-0000-0E00-00007A010000}"/>
            </a:ext>
          </a:extLst>
        </xdr:cNvPr>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131128</xdr:rowOff>
    </xdr:from>
    <xdr:to>
      <xdr:col>85</xdr:col>
      <xdr:colOff>177800</xdr:colOff>
      <xdr:row>38</xdr:row>
      <xdr:rowOff>61278</xdr:rowOff>
    </xdr:to>
    <xdr:sp macro="" textlink="">
      <xdr:nvSpPr>
        <xdr:cNvPr id="388" name="楕円 387">
          <a:extLst>
            <a:ext uri="{FF2B5EF4-FFF2-40B4-BE49-F238E27FC236}">
              <a16:creationId xmlns:a16="http://schemas.microsoft.com/office/drawing/2014/main" id="{00000000-0008-0000-0E00-000084010000}"/>
            </a:ext>
          </a:extLst>
        </xdr:cNvPr>
        <xdr:cNvSpPr/>
      </xdr:nvSpPr>
      <xdr:spPr>
        <a:xfrm>
          <a:off x="16268700" y="64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109555</xdr:rowOff>
    </xdr:from>
    <xdr:ext cx="405111" cy="259045"/>
    <xdr:sp macro="" textlink="">
      <xdr:nvSpPr>
        <xdr:cNvPr id="389" name="【認定こども園・幼稚園・保育所】&#10;有形固定資産減価償却率該当値テキスト">
          <a:extLst>
            <a:ext uri="{FF2B5EF4-FFF2-40B4-BE49-F238E27FC236}">
              <a16:creationId xmlns:a16="http://schemas.microsoft.com/office/drawing/2014/main" id="{00000000-0008-0000-0E00-000085010000}"/>
            </a:ext>
          </a:extLst>
        </xdr:cNvPr>
        <xdr:cNvSpPr txBox="1"/>
      </xdr:nvSpPr>
      <xdr:spPr>
        <a:xfrm>
          <a:off x="16357600" y="6453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390" name="楕円 389">
          <a:extLst>
            <a:ext uri="{FF2B5EF4-FFF2-40B4-BE49-F238E27FC236}">
              <a16:creationId xmlns:a16="http://schemas.microsoft.com/office/drawing/2014/main" id="{00000000-0008-0000-0E00-000086010000}"/>
            </a:ext>
          </a:extLst>
        </xdr:cNvPr>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10478</xdr:rowOff>
    </xdr:from>
    <xdr:to>
      <xdr:col>85</xdr:col>
      <xdr:colOff>127000</xdr:colOff>
      <xdr:row>38</xdr:row>
      <xdr:rowOff>64770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flipV="1">
          <a:off x="15481300" y="652557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38</xdr:row>
      <xdr:rowOff>121920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flipV="1">
          <a:off x="14592300" y="6579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id="{00000000-0008-0000-0E00-00008A010000}"/>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id="{00000000-0008-0000-0E00-00008B010000}"/>
            </a:ext>
          </a:extLst>
        </xdr:cNvPr>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id="{00000000-0008-0000-0E00-00008C010000}"/>
            </a:ext>
          </a:extLst>
        </xdr:cNvPr>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106697</xdr:rowOff>
    </xdr:from>
    <xdr:ext cx="405111" cy="259045"/>
    <xdr:sp macro="" textlink="">
      <xdr:nvSpPr>
        <xdr:cNvPr id="397" name="n_1mainValue【認定こども園・幼稚園・保育所】&#10;有形固定資産減価償却率">
          <a:extLst>
            <a:ext uri="{FF2B5EF4-FFF2-40B4-BE49-F238E27FC236}">
              <a16:creationId xmlns:a16="http://schemas.microsoft.com/office/drawing/2014/main" id="{00000000-0008-0000-0E00-00008D010000}"/>
            </a:ext>
          </a:extLst>
        </xdr:cNvPr>
        <xdr:cNvSpPr txBox="1"/>
      </xdr:nvSpPr>
      <xdr:spPr>
        <a:xfrm>
          <a:off x="15266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398" name="n_2mainValue【認定こども園・幼稚園・保育所】&#10;有形固定資産減価償却率">
          <a:extLst>
            <a:ext uri="{FF2B5EF4-FFF2-40B4-BE49-F238E27FC236}">
              <a16:creationId xmlns:a16="http://schemas.microsoft.com/office/drawing/2014/main" id="{00000000-0008-0000-0E00-00008E010000}"/>
            </a:ext>
          </a:extLst>
        </xdr:cNvPr>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00000000-0008-0000-0E00-0000A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00000000-0008-0000-0E00-0000A5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00000000-0008-0000-0E00-0000A7010000}"/>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00000000-0008-0000-0E00-0000A9010000}"/>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xdr:rowOff>
    </xdr:from>
    <xdr:to>
      <xdr:col>116</xdr:col>
      <xdr:colOff>114300</xdr:colOff>
      <xdr:row>40</xdr:row>
      <xdr:rowOff>108712</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22110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156989</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00000000-0008-0000-0E00-0000B4010000}"/>
            </a:ext>
          </a:extLst>
        </xdr:cNvPr>
        <xdr:cNvSpPr txBox="1"/>
      </xdr:nvSpPr>
      <xdr:spPr>
        <a:xfrm>
          <a:off x="22199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57912</xdr:rowOff>
    </xdr:from>
    <xdr:to>
      <xdr:col>116</xdr:col>
      <xdr:colOff>63500</xdr:colOff>
      <xdr:row>40</xdr:row>
      <xdr:rowOff>57912</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1323300" y="691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57912</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20434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00000000-0008-0000-0E00-0000BB010000}"/>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00000000-0008-0000-0E00-0000BC010000}"/>
            </a:ext>
          </a:extLst>
        </xdr:cNvPr>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00000000-0008-0000-0E00-0000BD01000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00000000-0008-0000-0E00-0000D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00000000-0008-0000-0E00-0000D701000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00000000-0008-0000-0E00-0000D9010000}"/>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00000000-0008-0000-0E00-0000DB010000}"/>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129557</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00000000-0008-0000-0E00-0000E6010000}"/>
            </a:ext>
          </a:extLst>
        </xdr:cNvPr>
        <xdr:cNvSpPr txBox="1"/>
      </xdr:nvSpPr>
      <xdr:spPr>
        <a:xfrm>
          <a:off x="16357600"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95250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15481300" y="101460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133350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4592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491" name="n_1aveValue【学校施設】&#10;有形固定資産減価償却率">
          <a:extLst>
            <a:ext uri="{FF2B5EF4-FFF2-40B4-BE49-F238E27FC236}">
              <a16:creationId xmlns:a16="http://schemas.microsoft.com/office/drawing/2014/main" id="{00000000-0008-0000-0E00-0000EB010000}"/>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492" name="n_2aveValue【学校施設】&#10;有形固定資産減価償却率">
          <a:extLst>
            <a:ext uri="{FF2B5EF4-FFF2-40B4-BE49-F238E27FC236}">
              <a16:creationId xmlns:a16="http://schemas.microsoft.com/office/drawing/2014/main" id="{00000000-0008-0000-0E00-0000EC010000}"/>
            </a:ext>
          </a:extLst>
        </xdr:cNvPr>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93" name="n_3aveValue【学校施設】&#10;有形固定資産減価償却率">
          <a:extLst>
            <a:ext uri="{FF2B5EF4-FFF2-40B4-BE49-F238E27FC236}">
              <a16:creationId xmlns:a16="http://schemas.microsoft.com/office/drawing/2014/main" id="{00000000-0008-0000-0E00-0000ED010000}"/>
            </a:ext>
          </a:extLst>
        </xdr:cNvPr>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137177</xdr:rowOff>
    </xdr:from>
    <xdr:ext cx="405111" cy="259045"/>
    <xdr:sp macro="" textlink="">
      <xdr:nvSpPr>
        <xdr:cNvPr id="494" name="n_1mainValue【学校施設】&#10;有形固定資産減価償却率">
          <a:extLst>
            <a:ext uri="{FF2B5EF4-FFF2-40B4-BE49-F238E27FC236}">
              <a16:creationId xmlns:a16="http://schemas.microsoft.com/office/drawing/2014/main" id="{00000000-0008-0000-0E00-0000EE010000}"/>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3827</xdr:rowOff>
    </xdr:from>
    <xdr:ext cx="405111" cy="259045"/>
    <xdr:sp macro="" textlink="">
      <xdr:nvSpPr>
        <xdr:cNvPr id="495" name="n_2mainValue【学校施設】&#10;有形固定資産減価償却率">
          <a:extLst>
            <a:ext uri="{FF2B5EF4-FFF2-40B4-BE49-F238E27FC236}">
              <a16:creationId xmlns:a16="http://schemas.microsoft.com/office/drawing/2014/main" id="{00000000-0008-0000-0E00-0000EF010000}"/>
            </a:ext>
          </a:extLst>
        </xdr:cNvPr>
        <xdr:cNvSpPr txBox="1"/>
      </xdr:nvSpPr>
      <xdr:spPr>
        <a:xfrm>
          <a:off x="14389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a:extLst>
            <a:ext uri="{FF2B5EF4-FFF2-40B4-BE49-F238E27FC236}">
              <a16:creationId xmlns:a16="http://schemas.microsoft.com/office/drawing/2014/main" id="{00000000-0008-0000-0E00-00000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21" name="【学校施設】&#10;一人当たり面積最小値テキスト">
          <a:extLst>
            <a:ext uri="{FF2B5EF4-FFF2-40B4-BE49-F238E27FC236}">
              <a16:creationId xmlns:a16="http://schemas.microsoft.com/office/drawing/2014/main" id="{00000000-0008-0000-0E00-000009020000}"/>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23" name="【学校施設】&#10;一人当たり面積最大値テキスト">
          <a:extLst>
            <a:ext uri="{FF2B5EF4-FFF2-40B4-BE49-F238E27FC236}">
              <a16:creationId xmlns:a16="http://schemas.microsoft.com/office/drawing/2014/main" id="{00000000-0008-0000-0E00-00000B020000}"/>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25" name="【学校施設】&#10;一人当たり面積平均値テキスト">
          <a:extLst>
            <a:ext uri="{FF2B5EF4-FFF2-40B4-BE49-F238E27FC236}">
              <a16:creationId xmlns:a16="http://schemas.microsoft.com/office/drawing/2014/main" id="{00000000-0008-0000-0E00-00000D020000}"/>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113030</xdr:rowOff>
    </xdr:from>
    <xdr:to>
      <xdr:col>116</xdr:col>
      <xdr:colOff>114300</xdr:colOff>
      <xdr:row>62</xdr:row>
      <xdr:rowOff>43180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22110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91457</xdr:rowOff>
    </xdr:from>
    <xdr:ext cx="469744" cy="259045"/>
    <xdr:sp macro="" textlink="">
      <xdr:nvSpPr>
        <xdr:cNvPr id="536" name="【学校施設】&#10;一人当たり面積該当値テキスト">
          <a:extLst>
            <a:ext uri="{FF2B5EF4-FFF2-40B4-BE49-F238E27FC236}">
              <a16:creationId xmlns:a16="http://schemas.microsoft.com/office/drawing/2014/main" id="{00000000-0008-0000-0E00-000018020000}"/>
            </a:ext>
          </a:extLst>
        </xdr:cNvPr>
        <xdr:cNvSpPr txBox="1"/>
      </xdr:nvSpPr>
      <xdr:spPr>
        <a:xfrm>
          <a:off x="2219960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96520</xdr:rowOff>
    </xdr:from>
    <xdr:to>
      <xdr:col>112</xdr:col>
      <xdr:colOff>38100</xdr:colOff>
      <xdr:row>62</xdr:row>
      <xdr:rowOff>26670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21272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147320</xdr:rowOff>
    </xdr:from>
    <xdr:to>
      <xdr:col>116</xdr:col>
      <xdr:colOff>63500</xdr:colOff>
      <xdr:row>61</xdr:row>
      <xdr:rowOff>163830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21323300" y="1060577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130810</xdr:rowOff>
    </xdr:from>
    <xdr:to>
      <xdr:col>107</xdr:col>
      <xdr:colOff>101600</xdr:colOff>
      <xdr:row>62</xdr:row>
      <xdr:rowOff>60960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20383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147320</xdr:rowOff>
    </xdr:from>
    <xdr:to>
      <xdr:col>111</xdr:col>
      <xdr:colOff>177800</xdr:colOff>
      <xdr:row>62</xdr:row>
      <xdr:rowOff>10160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20434300" y="10605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41" name="n_1aveValue【学校施設】&#10;一人当たり面積">
          <a:extLst>
            <a:ext uri="{FF2B5EF4-FFF2-40B4-BE49-F238E27FC236}">
              <a16:creationId xmlns:a16="http://schemas.microsoft.com/office/drawing/2014/main" id="{00000000-0008-0000-0E00-00001D020000}"/>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42" name="n_2aveValue【学校施設】&#10;一人当たり面積">
          <a:extLst>
            <a:ext uri="{FF2B5EF4-FFF2-40B4-BE49-F238E27FC236}">
              <a16:creationId xmlns:a16="http://schemas.microsoft.com/office/drawing/2014/main" id="{00000000-0008-0000-0E00-00001E020000}"/>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43" name="n_3aveValue【学校施設】&#10;一人当たり面積">
          <a:extLst>
            <a:ext uri="{FF2B5EF4-FFF2-40B4-BE49-F238E27FC236}">
              <a16:creationId xmlns:a16="http://schemas.microsoft.com/office/drawing/2014/main" id="{00000000-0008-0000-0E00-00001F020000}"/>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17797</xdr:rowOff>
    </xdr:from>
    <xdr:ext cx="469744" cy="259045"/>
    <xdr:sp macro="" textlink="">
      <xdr:nvSpPr>
        <xdr:cNvPr id="544" name="n_1mainValue【学校施設】&#10;一人当たり面積">
          <a:extLst>
            <a:ext uri="{FF2B5EF4-FFF2-40B4-BE49-F238E27FC236}">
              <a16:creationId xmlns:a16="http://schemas.microsoft.com/office/drawing/2014/main" id="{00000000-0008-0000-0E00-000020020000}"/>
            </a:ext>
          </a:extLst>
        </xdr:cNvPr>
        <xdr:cNvSpPr txBox="1"/>
      </xdr:nvSpPr>
      <xdr:spPr>
        <a:xfrm>
          <a:off x="210757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52087</xdr:rowOff>
    </xdr:from>
    <xdr:ext cx="469744" cy="259045"/>
    <xdr:sp macro="" textlink="">
      <xdr:nvSpPr>
        <xdr:cNvPr id="545" name="n_2mainValue【学校施設】&#10;一人当たり面積">
          <a:extLst>
            <a:ext uri="{FF2B5EF4-FFF2-40B4-BE49-F238E27FC236}">
              <a16:creationId xmlns:a16="http://schemas.microsoft.com/office/drawing/2014/main" id="{00000000-0008-0000-0E00-000021020000}"/>
            </a:ext>
          </a:extLst>
        </xdr:cNvPr>
        <xdr:cNvSpPr txBox="1"/>
      </xdr:nvSpPr>
      <xdr:spPr>
        <a:xfrm>
          <a:off x="20199427"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id="{00000000-0008-0000-0E00-00003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571" name="【児童館】&#10;有形固定資産減価償却率最小値テキスト">
          <a:extLst>
            <a:ext uri="{FF2B5EF4-FFF2-40B4-BE49-F238E27FC236}">
              <a16:creationId xmlns:a16="http://schemas.microsoft.com/office/drawing/2014/main" id="{00000000-0008-0000-0E00-00003B020000}"/>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3" name="【児童館】&#10;有形固定資産減価償却率最大値テキスト">
          <a:extLst>
            <a:ext uri="{FF2B5EF4-FFF2-40B4-BE49-F238E27FC236}">
              <a16:creationId xmlns:a16="http://schemas.microsoft.com/office/drawing/2014/main" id="{00000000-0008-0000-0E00-00003D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75" name="【児童館】&#10;有形固定資産減価償却率平均値テキスト">
          <a:extLst>
            <a:ext uri="{FF2B5EF4-FFF2-40B4-BE49-F238E27FC236}">
              <a16:creationId xmlns:a16="http://schemas.microsoft.com/office/drawing/2014/main" id="{00000000-0008-0000-0E00-00003F020000}"/>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586" name="【児童館】&#10;有形固定資産減価償却率該当値テキスト">
          <a:extLst>
            <a:ext uri="{FF2B5EF4-FFF2-40B4-BE49-F238E27FC236}">
              <a16:creationId xmlns:a16="http://schemas.microsoft.com/office/drawing/2014/main" id="{00000000-0008-0000-0E00-00004A020000}"/>
            </a:ext>
          </a:extLst>
        </xdr:cNvPr>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5430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137161</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5481300" y="139827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137161</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4592300" y="13948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91" name="n_1aveValue【児童館】&#10;有形固定資産減価償却率">
          <a:extLst>
            <a:ext uri="{FF2B5EF4-FFF2-40B4-BE49-F238E27FC236}">
              <a16:creationId xmlns:a16="http://schemas.microsoft.com/office/drawing/2014/main" id="{00000000-0008-0000-0E00-00004F020000}"/>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592" name="n_2aveValue【児童館】&#10;有形固定資産減価償却率">
          <a:extLst>
            <a:ext uri="{FF2B5EF4-FFF2-40B4-BE49-F238E27FC236}">
              <a16:creationId xmlns:a16="http://schemas.microsoft.com/office/drawing/2014/main" id="{00000000-0008-0000-0E00-000050020000}"/>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593" name="n_3aveValue【児童館】&#10;有形固定資産減価償却率">
          <a:extLst>
            <a:ext uri="{FF2B5EF4-FFF2-40B4-BE49-F238E27FC236}">
              <a16:creationId xmlns:a16="http://schemas.microsoft.com/office/drawing/2014/main" id="{00000000-0008-0000-0E00-000051020000}"/>
            </a:ext>
          </a:extLst>
        </xdr:cNvPr>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33038</xdr:rowOff>
    </xdr:from>
    <xdr:ext cx="405111" cy="259045"/>
    <xdr:sp macro="" textlink="">
      <xdr:nvSpPr>
        <xdr:cNvPr id="594" name="n_1mainValue【児童館】&#10;有形固定資産減価償却率">
          <a:extLst>
            <a:ext uri="{FF2B5EF4-FFF2-40B4-BE49-F238E27FC236}">
              <a16:creationId xmlns:a16="http://schemas.microsoft.com/office/drawing/2014/main" id="{00000000-0008-0000-0E00-000052020000}"/>
            </a:ext>
          </a:extLst>
        </xdr:cNvPr>
        <xdr:cNvSpPr txBox="1"/>
      </xdr:nvSpPr>
      <xdr:spPr>
        <a:xfrm>
          <a:off x="15266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595" name="n_2mainValue【児童館】&#10;有形固定資産減価償却率">
          <a:extLst>
            <a:ext uri="{FF2B5EF4-FFF2-40B4-BE49-F238E27FC236}">
              <a16:creationId xmlns:a16="http://schemas.microsoft.com/office/drawing/2014/main" id="{00000000-0008-0000-0E00-00005302000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a:extLst>
            <a:ext uri="{FF2B5EF4-FFF2-40B4-BE49-F238E27FC236}">
              <a16:creationId xmlns:a16="http://schemas.microsoft.com/office/drawing/2014/main" id="{00000000-0008-0000-0E00-00006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0" name="【児童館】&#10;一人当たり面積最小値テキスト">
          <a:extLst>
            <a:ext uri="{FF2B5EF4-FFF2-40B4-BE49-F238E27FC236}">
              <a16:creationId xmlns:a16="http://schemas.microsoft.com/office/drawing/2014/main" id="{00000000-0008-0000-0E00-00006C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22" name="【児童館】&#10;一人当たり面積最大値テキスト">
          <a:extLst>
            <a:ext uri="{FF2B5EF4-FFF2-40B4-BE49-F238E27FC236}">
              <a16:creationId xmlns:a16="http://schemas.microsoft.com/office/drawing/2014/main" id="{00000000-0008-0000-0E00-00006E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24" name="【児童館】&#10;一人当たり面積平均値テキスト">
          <a:extLst>
            <a:ext uri="{FF2B5EF4-FFF2-40B4-BE49-F238E27FC236}">
              <a16:creationId xmlns:a16="http://schemas.microsoft.com/office/drawing/2014/main" id="{00000000-0008-0000-0E00-000070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35" name="【児童館】&#10;一人当たり面積該当値テキスト">
          <a:extLst>
            <a:ext uri="{FF2B5EF4-FFF2-40B4-BE49-F238E27FC236}">
              <a16:creationId xmlns:a16="http://schemas.microsoft.com/office/drawing/2014/main" id="{00000000-0008-0000-0E00-00007B020000}"/>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95250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21323300" y="1398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133350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20434300" y="1398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40" name="n_1aveValue【児童館】&#10;一人当たり面積">
          <a:extLst>
            <a:ext uri="{FF2B5EF4-FFF2-40B4-BE49-F238E27FC236}">
              <a16:creationId xmlns:a16="http://schemas.microsoft.com/office/drawing/2014/main" id="{00000000-0008-0000-0E00-00008002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41" name="n_2aveValue【児童館】&#10;一人当たり面積">
          <a:extLst>
            <a:ext uri="{FF2B5EF4-FFF2-40B4-BE49-F238E27FC236}">
              <a16:creationId xmlns:a16="http://schemas.microsoft.com/office/drawing/2014/main" id="{00000000-0008-0000-0E00-000081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42" name="n_3aveValue【児童館】&#10;一人当たり面積">
          <a:extLst>
            <a:ext uri="{FF2B5EF4-FFF2-40B4-BE49-F238E27FC236}">
              <a16:creationId xmlns:a16="http://schemas.microsoft.com/office/drawing/2014/main" id="{00000000-0008-0000-0E00-00008202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643" name="n_1mainValue【児童館】&#10;一人当たり面積">
          <a:extLst>
            <a:ext uri="{FF2B5EF4-FFF2-40B4-BE49-F238E27FC236}">
              <a16:creationId xmlns:a16="http://schemas.microsoft.com/office/drawing/2014/main" id="{00000000-0008-0000-0E00-000083020000}"/>
            </a:ext>
          </a:extLst>
        </xdr:cNvPr>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644" name="n_2mainValue【児童館】&#10;一人当たり面積">
          <a:extLst>
            <a:ext uri="{FF2B5EF4-FFF2-40B4-BE49-F238E27FC236}">
              <a16:creationId xmlns:a16="http://schemas.microsoft.com/office/drawing/2014/main" id="{00000000-0008-0000-0E00-000084020000}"/>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E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670" name="【公民館】&#10;有形固定資産減価償却率最小値テキスト">
          <a:extLst>
            <a:ext uri="{FF2B5EF4-FFF2-40B4-BE49-F238E27FC236}">
              <a16:creationId xmlns:a16="http://schemas.microsoft.com/office/drawing/2014/main" id="{00000000-0008-0000-0E00-00009E020000}"/>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72" name="【公民館】&#10;有形固定資産減価償却率最大値テキスト">
          <a:extLst>
            <a:ext uri="{FF2B5EF4-FFF2-40B4-BE49-F238E27FC236}">
              <a16:creationId xmlns:a16="http://schemas.microsoft.com/office/drawing/2014/main" id="{00000000-0008-0000-0E00-0000A0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74" name="【公民館】&#10;有形固定資産減価償却率平均値テキスト">
          <a:extLst>
            <a:ext uri="{FF2B5EF4-FFF2-40B4-BE49-F238E27FC236}">
              <a16:creationId xmlns:a16="http://schemas.microsoft.com/office/drawing/2014/main" id="{00000000-0008-0000-0E00-0000A2020000}"/>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6268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153052</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6357600"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63500</xdr:rowOff>
    </xdr:from>
    <xdr:to>
      <xdr:col>81</xdr:col>
      <xdr:colOff>101600</xdr:colOff>
      <xdr:row>104</xdr:row>
      <xdr:rowOff>165100</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114300</xdr:rowOff>
    </xdr:from>
    <xdr:to>
      <xdr:col>85</xdr:col>
      <xdr:colOff>127000</xdr:colOff>
      <xdr:row>105</xdr:row>
      <xdr:rowOff>9525</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5481300" y="179451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104</xdr:row>
      <xdr:rowOff>160020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14592300" y="17945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E00-0000B2020000}"/>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E00-0000B3020000}"/>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E00-0000B4020000}"/>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10177</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55897</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E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E00-0000CF020000}"/>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E00-0000D102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148607</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E00-0000D3020000}"/>
            </a:ext>
          </a:extLst>
        </xdr:cNvPr>
        <xdr:cNvSpPr txBox="1"/>
      </xdr:nvSpPr>
      <xdr:spPr>
        <a:xfrm>
          <a:off x="22199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22110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128288</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E00-0000DE020000}"/>
            </a:ext>
          </a:extLst>
        </xdr:cNvPr>
        <xdr:cNvSpPr txBox="1"/>
      </xdr:nvSpPr>
      <xdr:spPr>
        <a:xfrm>
          <a:off x="22199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143511</xdr:rowOff>
    </xdr:from>
    <xdr:to>
      <xdr:col>112</xdr:col>
      <xdr:colOff>38100</xdr:colOff>
      <xdr:row>104</xdr:row>
      <xdr:rowOff>73661</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1272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104</xdr:row>
      <xdr:rowOff>22861</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21323300" y="17815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143511</xdr:rowOff>
    </xdr:from>
    <xdr:to>
      <xdr:col>107</xdr:col>
      <xdr:colOff>101600</xdr:colOff>
      <xdr:row>104</xdr:row>
      <xdr:rowOff>73661</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0383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22861</xdr:rowOff>
    </xdr:from>
    <xdr:to>
      <xdr:col>111</xdr:col>
      <xdr:colOff>177800</xdr:colOff>
      <xdr:row>104</xdr:row>
      <xdr:rowOff>22861</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20434300" y="17853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739" name="n_1aveValue【公民館】&#10;一人当たり面積">
          <a:extLst>
            <a:ext uri="{FF2B5EF4-FFF2-40B4-BE49-F238E27FC236}">
              <a16:creationId xmlns:a16="http://schemas.microsoft.com/office/drawing/2014/main" id="{00000000-0008-0000-0E00-0000E3020000}"/>
            </a:ext>
          </a:extLst>
        </xdr:cNvPr>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740" name="n_2aveValue【公民館】&#10;一人当たり面積">
          <a:extLst>
            <a:ext uri="{FF2B5EF4-FFF2-40B4-BE49-F238E27FC236}">
              <a16:creationId xmlns:a16="http://schemas.microsoft.com/office/drawing/2014/main" id="{00000000-0008-0000-0E00-0000E4020000}"/>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41" name="n_3aveValue【公民館】&#10;一人当たり面積">
          <a:extLst>
            <a:ext uri="{FF2B5EF4-FFF2-40B4-BE49-F238E27FC236}">
              <a16:creationId xmlns:a16="http://schemas.microsoft.com/office/drawing/2014/main" id="{00000000-0008-0000-0E00-0000E5020000}"/>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90188</xdr:rowOff>
    </xdr:from>
    <xdr:ext cx="469744" cy="259045"/>
    <xdr:sp macro="" textlink="">
      <xdr:nvSpPr>
        <xdr:cNvPr id="742" name="n_1mainValue【公民館】&#10;一人当たり面積">
          <a:extLst>
            <a:ext uri="{FF2B5EF4-FFF2-40B4-BE49-F238E27FC236}">
              <a16:creationId xmlns:a16="http://schemas.microsoft.com/office/drawing/2014/main" id="{00000000-0008-0000-0E00-0000E6020000}"/>
            </a:ext>
          </a:extLst>
        </xdr:cNvPr>
        <xdr:cNvSpPr txBox="1"/>
      </xdr:nvSpPr>
      <xdr:spPr>
        <a:xfrm>
          <a:off x="210757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90188</xdr:rowOff>
    </xdr:from>
    <xdr:ext cx="469744" cy="259045"/>
    <xdr:sp macro="" textlink="">
      <xdr:nvSpPr>
        <xdr:cNvPr id="743" name="n_2mainValue【公民館】&#10;一人当たり面積">
          <a:extLst>
            <a:ext uri="{FF2B5EF4-FFF2-40B4-BE49-F238E27FC236}">
              <a16:creationId xmlns:a16="http://schemas.microsoft.com/office/drawing/2014/main" id="{00000000-0008-0000-0E00-0000E7020000}"/>
            </a:ext>
          </a:extLst>
        </xdr:cNvPr>
        <xdr:cNvSpPr txBox="1"/>
      </xdr:nvSpPr>
      <xdr:spPr>
        <a:xfrm>
          <a:off x="20199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類似団体と比較して特に有形固定資産減価償却率が高くなっている施設は、児童館です。児童館の有形固定資産減価償却率は</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であり、建築後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老朽化が進んでいるとみられる施設もあるため、老朽化が進んだ施設については効果的な改修を行うことにより長寿命化を進めて更新費の削減を図る必要があります。また、比較的新しい施設においても、予防保全の立場から計画的な改修を行い、長寿命化を図る必要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一方で、特に低くなっている施設は、橋りょう・トンネル、公営住宅です。橋りょう・トンネルの有形固定資産減価償却率は</a:t>
          </a:r>
          <a:r>
            <a:rPr kumimoji="1" lang="en-US" altLang="ja-JP" sz="1300">
              <a:latin typeface="ＭＳ Ｐゴシック" panose="020B0600070205080204" pitchFamily="50" charset="-128"/>
              <a:ea typeface="ＭＳ Ｐゴシック" panose="020B0600070205080204" pitchFamily="50" charset="-128"/>
            </a:rPr>
            <a:t>49.6%</a:t>
          </a:r>
          <a:r>
            <a:rPr kumimoji="1" lang="ja-JP" altLang="en-US" sz="1300">
              <a:latin typeface="ＭＳ Ｐゴシック" panose="020B0600070205080204" pitchFamily="50" charset="-128"/>
              <a:ea typeface="ＭＳ Ｐゴシック" panose="020B0600070205080204" pitchFamily="50" charset="-128"/>
            </a:rPr>
            <a:t>と類似団体と比較して低くなっているものの、昭和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年度以前につくられた古い橋りょうも残っているため、計画的な更新の検討を進める必要があります。また、公営住宅の有形固定資産減価償却率は</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となっており、類似団体より低い水準となっています。今後は、予防保全による長寿命化とともに、必要に応じた効果的な改修を行うことで機能更新を進め、更新費の縮減を図る必要があります。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また、固定資産のうち大きな割合を占める学校施設の有形固定資産減価償却率は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と類似団体と同程度となっています。しかし、他の施設と比較すると有形固定資産減価償却率は高く、保有する資産も大きいことから、計画的な更新の検討を進める必要があります。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141622</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166370</xdr:rowOff>
    </xdr:from>
    <xdr:to>
      <xdr:col>20</xdr:col>
      <xdr:colOff>38100</xdr:colOff>
      <xdr:row>38</xdr:row>
      <xdr:rowOff>96520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45720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5131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108585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65608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113047</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4462</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F00-000077000000}"/>
            </a:ext>
          </a:extLst>
        </xdr:cNvPr>
        <xdr:cNvSpPr txBox="1"/>
      </xdr:nvSpPr>
      <xdr:spPr>
        <a:xfrm>
          <a:off x="10515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156210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9639300" y="6477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4" name="n_1aveValue【図書館】&#10;一人当たり面積">
          <a:extLst>
            <a:ext uri="{FF2B5EF4-FFF2-40B4-BE49-F238E27FC236}">
              <a16:creationId xmlns:a16="http://schemas.microsoft.com/office/drawing/2014/main" id="{00000000-0008-0000-0F00-00007C000000}"/>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25" name="n_2aveValue【図書館】&#10;一人当たり面積">
          <a:extLst>
            <a:ext uri="{FF2B5EF4-FFF2-40B4-BE49-F238E27FC236}">
              <a16:creationId xmlns:a16="http://schemas.microsoft.com/office/drawing/2014/main" id="{00000000-0008-0000-0F00-00007D000000}"/>
            </a:ext>
          </a:extLst>
        </xdr:cNvPr>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6" name="n_3aveValue【図書館】&#10;一人当たり面積">
          <a:extLst>
            <a:ext uri="{FF2B5EF4-FFF2-40B4-BE49-F238E27FC236}">
              <a16:creationId xmlns:a16="http://schemas.microsoft.com/office/drawing/2014/main" id="{00000000-0008-0000-0F00-00007E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27" name="n_1mainValue【図書館】&#10;一人当たり面積">
          <a:extLst>
            <a:ext uri="{FF2B5EF4-FFF2-40B4-BE49-F238E27FC236}">
              <a16:creationId xmlns:a16="http://schemas.microsoft.com/office/drawing/2014/main" id="{00000000-0008-0000-0F00-00007F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8" name="n_2mainValue【図書館】&#10;一人当たり面積">
          <a:extLst>
            <a:ext uri="{FF2B5EF4-FFF2-40B4-BE49-F238E27FC236}">
              <a16:creationId xmlns:a16="http://schemas.microsoft.com/office/drawing/2014/main" id="{00000000-0008-0000-0F00-000080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00000000-0008-0000-0F00-00009A000000}"/>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F00-00009C000000}"/>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F00-00009E000000}"/>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4584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10177</xdr:rowOff>
    </xdr:from>
    <xdr:ext cx="405111" cy="259045"/>
    <xdr:sp macro="" textlink="">
      <xdr:nvSpPr>
        <xdr:cNvPr id="169" name="【体育館・プール】&#10;有形固定資産減価償却率該当値テキスト">
          <a:extLst>
            <a:ext uri="{FF2B5EF4-FFF2-40B4-BE49-F238E27FC236}">
              <a16:creationId xmlns:a16="http://schemas.microsoft.com/office/drawing/2014/main" id="{00000000-0008-0000-0F00-0000A9000000}"/>
            </a:ext>
          </a:extLst>
        </xdr:cNvPr>
        <xdr:cNvSpPr txBox="1"/>
      </xdr:nvSpPr>
      <xdr:spPr>
        <a:xfrm>
          <a:off x="4673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36830</xdr:rowOff>
    </xdr:from>
    <xdr:to>
      <xdr:col>20</xdr:col>
      <xdr:colOff>38100</xdr:colOff>
      <xdr:row>58</xdr:row>
      <xdr:rowOff>138430</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3746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87630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3797300" y="99822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76835</xdr:rowOff>
    </xdr:from>
    <xdr:to>
      <xdr:col>15</xdr:col>
      <xdr:colOff>101600</xdr:colOff>
      <xdr:row>59</xdr:row>
      <xdr:rowOff>6985</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2857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87630</xdr:rowOff>
    </xdr:from>
    <xdr:to>
      <xdr:col>19</xdr:col>
      <xdr:colOff>177800</xdr:colOff>
      <xdr:row>58</xdr:row>
      <xdr:rowOff>127635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2908300" y="100317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74" name="n_1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75" name="n_2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76" name="n_3ave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154957</xdr:rowOff>
    </xdr:from>
    <xdr:ext cx="405111" cy="259045"/>
    <xdr:sp macro="" textlink="">
      <xdr:nvSpPr>
        <xdr:cNvPr id="177" name="n_1main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3582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23512</xdr:rowOff>
    </xdr:from>
    <xdr:ext cx="405111" cy="259045"/>
    <xdr:sp macro="" textlink="">
      <xdr:nvSpPr>
        <xdr:cNvPr id="178" name="n_2main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2705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05" name="【体育館・プール】&#10;一人当たり面積最小値テキスト">
          <a:extLst>
            <a:ext uri="{FF2B5EF4-FFF2-40B4-BE49-F238E27FC236}">
              <a16:creationId xmlns:a16="http://schemas.microsoft.com/office/drawing/2014/main" id="{00000000-0008-0000-0F00-0000CD000000}"/>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07" name="【体育館・プール】&#10;一人当たり面積最大値テキスト">
          <a:extLst>
            <a:ext uri="{FF2B5EF4-FFF2-40B4-BE49-F238E27FC236}">
              <a16:creationId xmlns:a16="http://schemas.microsoft.com/office/drawing/2014/main" id="{00000000-0008-0000-0F00-0000CF000000}"/>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164392</xdr:rowOff>
    </xdr:from>
    <xdr:ext cx="469744" cy="259045"/>
    <xdr:sp macro="" textlink="">
      <xdr:nvSpPr>
        <xdr:cNvPr id="209" name="【体育館・プール】&#10;一人当たり面積平均値テキスト">
          <a:extLst>
            <a:ext uri="{FF2B5EF4-FFF2-40B4-BE49-F238E27FC236}">
              <a16:creationId xmlns:a16="http://schemas.microsoft.com/office/drawing/2014/main" id="{00000000-0008-0000-0F00-0000D1000000}"/>
            </a:ext>
          </a:extLst>
        </xdr:cNvPr>
        <xdr:cNvSpPr txBox="1"/>
      </xdr:nvSpPr>
      <xdr:spPr>
        <a:xfrm>
          <a:off x="10515600" y="106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45538</xdr:rowOff>
    </xdr:from>
    <xdr:to>
      <xdr:col>55</xdr:col>
      <xdr:colOff>50800</xdr:colOff>
      <xdr:row>61</xdr:row>
      <xdr:rowOff>147138</xdr:rowOff>
    </xdr:to>
    <xdr:sp macro="" textlink="">
      <xdr:nvSpPr>
        <xdr:cNvPr id="219" name="楕円 218">
          <a:extLst>
            <a:ext uri="{FF2B5EF4-FFF2-40B4-BE49-F238E27FC236}">
              <a16:creationId xmlns:a16="http://schemas.microsoft.com/office/drawing/2014/main" id="{00000000-0008-0000-0F00-0000DB000000}"/>
            </a:ext>
          </a:extLst>
        </xdr:cNvPr>
        <xdr:cNvSpPr/>
      </xdr:nvSpPr>
      <xdr:spPr>
        <a:xfrm>
          <a:off x="10426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68415</xdr:rowOff>
    </xdr:from>
    <xdr:ext cx="469744" cy="259045"/>
    <xdr:sp macro="" textlink="">
      <xdr:nvSpPr>
        <xdr:cNvPr id="220" name="【体育館・プール】&#10;一人当たり面積該当値テキスト">
          <a:extLst>
            <a:ext uri="{FF2B5EF4-FFF2-40B4-BE49-F238E27FC236}">
              <a16:creationId xmlns:a16="http://schemas.microsoft.com/office/drawing/2014/main" id="{00000000-0008-0000-0F00-0000DC000000}"/>
            </a:ext>
          </a:extLst>
        </xdr:cNvPr>
        <xdr:cNvSpPr txBox="1"/>
      </xdr:nvSpPr>
      <xdr:spPr>
        <a:xfrm>
          <a:off x="10515600" y="1035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42273</xdr:rowOff>
    </xdr:from>
    <xdr:to>
      <xdr:col>50</xdr:col>
      <xdr:colOff>165100</xdr:colOff>
      <xdr:row>61</xdr:row>
      <xdr:rowOff>143873</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9588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93073</xdr:rowOff>
    </xdr:from>
    <xdr:to>
      <xdr:col>55</xdr:col>
      <xdr:colOff>0</xdr:colOff>
      <xdr:row>61</xdr:row>
      <xdr:rowOff>96338</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9639300" y="10551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42273</xdr:rowOff>
    </xdr:from>
    <xdr:to>
      <xdr:col>46</xdr:col>
      <xdr:colOff>38100</xdr:colOff>
      <xdr:row>61</xdr:row>
      <xdr:rowOff>143873</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8699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93073</xdr:rowOff>
    </xdr:from>
    <xdr:to>
      <xdr:col>50</xdr:col>
      <xdr:colOff>114300</xdr:colOff>
      <xdr:row>61</xdr:row>
      <xdr:rowOff>93073</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8750300" y="1055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107242</xdr:rowOff>
    </xdr:from>
    <xdr:ext cx="469744" cy="259045"/>
    <xdr:sp macro="" textlink="">
      <xdr:nvSpPr>
        <xdr:cNvPr id="225" name="n_1aveValue【体育館・プール】&#10;一人当たり面積">
          <a:extLst>
            <a:ext uri="{FF2B5EF4-FFF2-40B4-BE49-F238E27FC236}">
              <a16:creationId xmlns:a16="http://schemas.microsoft.com/office/drawing/2014/main" id="{00000000-0008-0000-0F00-0000E1000000}"/>
            </a:ext>
          </a:extLst>
        </xdr:cNvPr>
        <xdr:cNvSpPr txBox="1"/>
      </xdr:nvSpPr>
      <xdr:spPr>
        <a:xfrm>
          <a:off x="93917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226" name="n_2aveValue【体育館・プール】&#10;一人当たり面積">
          <a:extLst>
            <a:ext uri="{FF2B5EF4-FFF2-40B4-BE49-F238E27FC236}">
              <a16:creationId xmlns:a16="http://schemas.microsoft.com/office/drawing/2014/main" id="{00000000-0008-0000-0F00-0000E2000000}"/>
            </a:ext>
          </a:extLst>
        </xdr:cNvPr>
        <xdr:cNvSpPr txBox="1"/>
      </xdr:nvSpPr>
      <xdr:spPr>
        <a:xfrm>
          <a:off x="8515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27" name="n_3aveValue【体育館・プール】&#10;一人当たり面積">
          <a:extLst>
            <a:ext uri="{FF2B5EF4-FFF2-40B4-BE49-F238E27FC236}">
              <a16:creationId xmlns:a16="http://schemas.microsoft.com/office/drawing/2014/main" id="{00000000-0008-0000-0F00-0000E3000000}"/>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160400</xdr:rowOff>
    </xdr:from>
    <xdr:ext cx="469744" cy="259045"/>
    <xdr:sp macro="" textlink="">
      <xdr:nvSpPr>
        <xdr:cNvPr id="228" name="n_1mainValue【体育館・プール】&#10;一人当たり面積">
          <a:extLst>
            <a:ext uri="{FF2B5EF4-FFF2-40B4-BE49-F238E27FC236}">
              <a16:creationId xmlns:a16="http://schemas.microsoft.com/office/drawing/2014/main" id="{00000000-0008-0000-0F00-0000E4000000}"/>
            </a:ext>
          </a:extLst>
        </xdr:cNvPr>
        <xdr:cNvSpPr txBox="1"/>
      </xdr:nvSpPr>
      <xdr:spPr>
        <a:xfrm>
          <a:off x="9391727" y="1027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160400</xdr:rowOff>
    </xdr:from>
    <xdr:ext cx="469744" cy="259045"/>
    <xdr:sp macro="" textlink="">
      <xdr:nvSpPr>
        <xdr:cNvPr id="229" name="n_2mainValue【体育館・プール】&#10;一人当たり面積">
          <a:extLst>
            <a:ext uri="{FF2B5EF4-FFF2-40B4-BE49-F238E27FC236}">
              <a16:creationId xmlns:a16="http://schemas.microsoft.com/office/drawing/2014/main" id="{00000000-0008-0000-0F00-0000E5000000}"/>
            </a:ext>
          </a:extLst>
        </xdr:cNvPr>
        <xdr:cNvSpPr txBox="1"/>
      </xdr:nvSpPr>
      <xdr:spPr>
        <a:xfrm>
          <a:off x="8515427" y="1027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00000000-0008-0000-0F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55" name="【福祉施設】&#10;有形固定資産減価償却率最小値テキスト">
          <a:extLst>
            <a:ext uri="{FF2B5EF4-FFF2-40B4-BE49-F238E27FC236}">
              <a16:creationId xmlns:a16="http://schemas.microsoft.com/office/drawing/2014/main" id="{00000000-0008-0000-0F00-0000FF000000}"/>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57" name="【福祉施設】&#10;有形固定資産減価償却率最大値テキスト">
          <a:extLst>
            <a:ext uri="{FF2B5EF4-FFF2-40B4-BE49-F238E27FC236}">
              <a16:creationId xmlns:a16="http://schemas.microsoft.com/office/drawing/2014/main" id="{00000000-0008-0000-0F00-000001010000}"/>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00000000-0008-0000-0F00-000003010000}"/>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38736</xdr:rowOff>
    </xdr:from>
    <xdr:to>
      <xdr:col>24</xdr:col>
      <xdr:colOff>114300</xdr:colOff>
      <xdr:row>82</xdr:row>
      <xdr:rowOff>140336</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4584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61613</xdr:rowOff>
    </xdr:from>
    <xdr:ext cx="405111" cy="259045"/>
    <xdr:sp macro="" textlink="">
      <xdr:nvSpPr>
        <xdr:cNvPr id="270" name="【福祉施設】&#10;有形固定資産減価償却率該当値テキスト">
          <a:extLst>
            <a:ext uri="{FF2B5EF4-FFF2-40B4-BE49-F238E27FC236}">
              <a16:creationId xmlns:a16="http://schemas.microsoft.com/office/drawing/2014/main" id="{00000000-0008-0000-0F00-00000E010000}"/>
            </a:ext>
          </a:extLst>
        </xdr:cNvPr>
        <xdr:cNvSpPr txBox="1"/>
      </xdr:nvSpPr>
      <xdr:spPr>
        <a:xfrm>
          <a:off x="4673600"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73025</xdr:rowOff>
    </xdr:from>
    <xdr:to>
      <xdr:col>20</xdr:col>
      <xdr:colOff>38100</xdr:colOff>
      <xdr:row>83</xdr:row>
      <xdr:rowOff>3175</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3746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89536</xdr:rowOff>
    </xdr:from>
    <xdr:to>
      <xdr:col>24</xdr:col>
      <xdr:colOff>63500</xdr:colOff>
      <xdr:row>82</xdr:row>
      <xdr:rowOff>123825</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3797300" y="141484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123825</xdr:rowOff>
    </xdr:from>
    <xdr:to>
      <xdr:col>19</xdr:col>
      <xdr:colOff>177800</xdr:colOff>
      <xdr:row>83</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2908300" y="141827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5" name="n_1aveValue【福祉施設】&#10;有形固定資産減価償却率">
          <a:extLst>
            <a:ext uri="{FF2B5EF4-FFF2-40B4-BE49-F238E27FC236}">
              <a16:creationId xmlns:a16="http://schemas.microsoft.com/office/drawing/2014/main" id="{00000000-0008-0000-0F00-000013010000}"/>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6" name="n_2aveValue【福祉施設】&#10;有形固定資産減価償却率">
          <a:extLst>
            <a:ext uri="{FF2B5EF4-FFF2-40B4-BE49-F238E27FC236}">
              <a16:creationId xmlns:a16="http://schemas.microsoft.com/office/drawing/2014/main" id="{00000000-0008-0000-0F00-00001401000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7" name="n_3aveValue【福祉施設】&#10;有形固定資産減価償却率">
          <a:extLst>
            <a:ext uri="{FF2B5EF4-FFF2-40B4-BE49-F238E27FC236}">
              <a16:creationId xmlns:a16="http://schemas.microsoft.com/office/drawing/2014/main" id="{00000000-0008-0000-0F00-000015010000}"/>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19702</xdr:rowOff>
    </xdr:from>
    <xdr:ext cx="405111" cy="259045"/>
    <xdr:sp macro="" textlink="">
      <xdr:nvSpPr>
        <xdr:cNvPr id="278" name="n_1mainValue【福祉施設】&#10;有形固定資産減価償却率">
          <a:extLst>
            <a:ext uri="{FF2B5EF4-FFF2-40B4-BE49-F238E27FC236}">
              <a16:creationId xmlns:a16="http://schemas.microsoft.com/office/drawing/2014/main" id="{00000000-0008-0000-0F00-000016010000}"/>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105427</xdr:rowOff>
    </xdr:from>
    <xdr:ext cx="405111" cy="259045"/>
    <xdr:sp macro="" textlink="">
      <xdr:nvSpPr>
        <xdr:cNvPr id="279" name="n_2mainValue【福祉施設】&#10;有形固定資産減価償却率">
          <a:extLst>
            <a:ext uri="{FF2B5EF4-FFF2-40B4-BE49-F238E27FC236}">
              <a16:creationId xmlns:a16="http://schemas.microsoft.com/office/drawing/2014/main" id="{00000000-0008-0000-0F00-000017010000}"/>
            </a:ext>
          </a:extLst>
        </xdr:cNvPr>
        <xdr:cNvSpPr txBox="1"/>
      </xdr:nvSpPr>
      <xdr:spPr>
        <a:xfrm>
          <a:off x="2705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00000000-0008-0000-0F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04" name="【福祉施設】&#10;一人当たり面積最小値テキスト">
          <a:extLst>
            <a:ext uri="{FF2B5EF4-FFF2-40B4-BE49-F238E27FC236}">
              <a16:creationId xmlns:a16="http://schemas.microsoft.com/office/drawing/2014/main" id="{00000000-0008-0000-0F00-000030010000}"/>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06" name="【福祉施設】&#10;一人当たり面積最大値テキスト">
          <a:extLst>
            <a:ext uri="{FF2B5EF4-FFF2-40B4-BE49-F238E27FC236}">
              <a16:creationId xmlns:a16="http://schemas.microsoft.com/office/drawing/2014/main" id="{00000000-0008-0000-0F00-000032010000}"/>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308" name="【福祉施設】&#10;一人当たり面積平均値テキスト">
          <a:extLst>
            <a:ext uri="{FF2B5EF4-FFF2-40B4-BE49-F238E27FC236}">
              <a16:creationId xmlns:a16="http://schemas.microsoft.com/office/drawing/2014/main" id="{00000000-0008-0000-0F00-000034010000}"/>
            </a:ext>
          </a:extLst>
        </xdr:cNvPr>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127000</xdr:rowOff>
    </xdr:from>
    <xdr:to>
      <xdr:col>55</xdr:col>
      <xdr:colOff>50800</xdr:colOff>
      <xdr:row>81</xdr:row>
      <xdr:rowOff>57150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04267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149877</xdr:rowOff>
    </xdr:from>
    <xdr:ext cx="469744" cy="259045"/>
    <xdr:sp macro="" textlink="">
      <xdr:nvSpPr>
        <xdr:cNvPr id="319" name="【福祉施設】&#10;一人当たり面積該当値テキスト">
          <a:extLst>
            <a:ext uri="{FF2B5EF4-FFF2-40B4-BE49-F238E27FC236}">
              <a16:creationId xmlns:a16="http://schemas.microsoft.com/office/drawing/2014/main" id="{00000000-0008-0000-0F00-00003F010000}"/>
            </a:ext>
          </a:extLst>
        </xdr:cNvPr>
        <xdr:cNvSpPr txBox="1"/>
      </xdr:nvSpPr>
      <xdr:spPr>
        <a:xfrm>
          <a:off x="10515600"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127000</xdr:rowOff>
    </xdr:from>
    <xdr:to>
      <xdr:col>50</xdr:col>
      <xdr:colOff>165100</xdr:colOff>
      <xdr:row>81</xdr:row>
      <xdr:rowOff>57150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9588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6350</xdr:rowOff>
    </xdr:from>
    <xdr:to>
      <xdr:col>55</xdr:col>
      <xdr:colOff>0</xdr:colOff>
      <xdr:row>81</xdr:row>
      <xdr:rowOff>6350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9639300" y="1389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127000</xdr:rowOff>
    </xdr:from>
    <xdr:to>
      <xdr:col>46</xdr:col>
      <xdr:colOff>38100</xdr:colOff>
      <xdr:row>81</xdr:row>
      <xdr:rowOff>57150</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8699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6350</xdr:rowOff>
    </xdr:from>
    <xdr:to>
      <xdr:col>50</xdr:col>
      <xdr:colOff>114300</xdr:colOff>
      <xdr:row>81</xdr:row>
      <xdr:rowOff>6350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8750300" y="1389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24" name="n_1aveValue【福祉施設】&#10;一人当たり面積">
          <a:extLst>
            <a:ext uri="{FF2B5EF4-FFF2-40B4-BE49-F238E27FC236}">
              <a16:creationId xmlns:a16="http://schemas.microsoft.com/office/drawing/2014/main" id="{00000000-0008-0000-0F00-000044010000}"/>
            </a:ext>
          </a:extLst>
        </xdr:cNvPr>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25" name="n_2aveValue【福祉施設】&#10;一人当たり面積">
          <a:extLst>
            <a:ext uri="{FF2B5EF4-FFF2-40B4-BE49-F238E27FC236}">
              <a16:creationId xmlns:a16="http://schemas.microsoft.com/office/drawing/2014/main" id="{00000000-0008-0000-0F00-000045010000}"/>
            </a:ext>
          </a:extLst>
        </xdr:cNvPr>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26" name="n_3aveValue【福祉施設】&#10;一人当たり面積">
          <a:extLst>
            <a:ext uri="{FF2B5EF4-FFF2-40B4-BE49-F238E27FC236}">
              <a16:creationId xmlns:a16="http://schemas.microsoft.com/office/drawing/2014/main" id="{00000000-0008-0000-0F00-000046010000}"/>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73677</xdr:rowOff>
    </xdr:from>
    <xdr:ext cx="469744" cy="259045"/>
    <xdr:sp macro="" textlink="">
      <xdr:nvSpPr>
        <xdr:cNvPr id="327" name="n_1mainValue【福祉施設】&#10;一人当たり面積">
          <a:extLst>
            <a:ext uri="{FF2B5EF4-FFF2-40B4-BE49-F238E27FC236}">
              <a16:creationId xmlns:a16="http://schemas.microsoft.com/office/drawing/2014/main" id="{00000000-0008-0000-0F00-000047010000}"/>
            </a:ext>
          </a:extLst>
        </xdr:cNvPr>
        <xdr:cNvSpPr txBox="1"/>
      </xdr:nvSpPr>
      <xdr:spPr>
        <a:xfrm>
          <a:off x="93917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73677</xdr:rowOff>
    </xdr:from>
    <xdr:ext cx="469744" cy="259045"/>
    <xdr:sp macro="" textlink="">
      <xdr:nvSpPr>
        <xdr:cNvPr id="328" name="n_2mainValue【福祉施設】&#10;一人当たり面積">
          <a:extLst>
            <a:ext uri="{FF2B5EF4-FFF2-40B4-BE49-F238E27FC236}">
              <a16:creationId xmlns:a16="http://schemas.microsoft.com/office/drawing/2014/main" id="{00000000-0008-0000-0F00-000048010000}"/>
            </a:ext>
          </a:extLst>
        </xdr:cNvPr>
        <xdr:cNvSpPr txBox="1"/>
      </xdr:nvSpPr>
      <xdr:spPr>
        <a:xfrm>
          <a:off x="8515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00000000-0008-0000-0F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00000000-0008-0000-0F00-00006201000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00000000-0008-0000-0F00-000064010000}"/>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00000000-0008-0000-0F00-000066010000}"/>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86361</xdr:rowOff>
    </xdr:from>
    <xdr:to>
      <xdr:col>24</xdr:col>
      <xdr:colOff>114300</xdr:colOff>
      <xdr:row>104</xdr:row>
      <xdr:rowOff>16511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4584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109238</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00000000-0008-0000-0F00-000071010000}"/>
            </a:ext>
          </a:extLst>
        </xdr:cNvPr>
        <xdr:cNvSpPr txBox="1"/>
      </xdr:nvSpPr>
      <xdr:spPr>
        <a:xfrm>
          <a:off x="4673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95886</xdr:rowOff>
    </xdr:from>
    <xdr:to>
      <xdr:col>20</xdr:col>
      <xdr:colOff>38100</xdr:colOff>
      <xdr:row>104</xdr:row>
      <xdr:rowOff>26036</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3746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137161</xdr:rowOff>
    </xdr:from>
    <xdr:to>
      <xdr:col>24</xdr:col>
      <xdr:colOff>63500</xdr:colOff>
      <xdr:row>103</xdr:row>
      <xdr:rowOff>146686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3797300" y="177965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92075</xdr:rowOff>
    </xdr:from>
    <xdr:to>
      <xdr:col>15</xdr:col>
      <xdr:colOff>101600</xdr:colOff>
      <xdr:row>104</xdr:row>
      <xdr:rowOff>22225</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857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142875</xdr:rowOff>
    </xdr:from>
    <xdr:to>
      <xdr:col>19</xdr:col>
      <xdr:colOff>177800</xdr:colOff>
      <xdr:row>103</xdr:row>
      <xdr:rowOff>146686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2908300" y="178022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74" name="n_1aveValue【市民会館】&#10;有形固定資産減価償却率">
          <a:extLst>
            <a:ext uri="{FF2B5EF4-FFF2-40B4-BE49-F238E27FC236}">
              <a16:creationId xmlns:a16="http://schemas.microsoft.com/office/drawing/2014/main" id="{00000000-0008-0000-0F00-000076010000}"/>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75" name="n_2aveValue【市民会館】&#10;有形固定資産減価償却率">
          <a:extLst>
            <a:ext uri="{FF2B5EF4-FFF2-40B4-BE49-F238E27FC236}">
              <a16:creationId xmlns:a16="http://schemas.microsoft.com/office/drawing/2014/main" id="{00000000-0008-0000-0F00-000077010000}"/>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76" name="n_3aveValue【市民会館】&#10;有形固定資産減価償却率">
          <a:extLst>
            <a:ext uri="{FF2B5EF4-FFF2-40B4-BE49-F238E27FC236}">
              <a16:creationId xmlns:a16="http://schemas.microsoft.com/office/drawing/2014/main" id="{00000000-0008-0000-0F00-000078010000}"/>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42563</xdr:rowOff>
    </xdr:from>
    <xdr:ext cx="405111" cy="259045"/>
    <xdr:sp macro="" textlink="">
      <xdr:nvSpPr>
        <xdr:cNvPr id="377" name="n_1mainValue【市民会館】&#10;有形固定資産減価償却率">
          <a:extLst>
            <a:ext uri="{FF2B5EF4-FFF2-40B4-BE49-F238E27FC236}">
              <a16:creationId xmlns:a16="http://schemas.microsoft.com/office/drawing/2014/main" id="{00000000-0008-0000-0F00-000079010000}"/>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378" name="n_2mainValue【市民会館】&#10;有形固定資産減価償却率">
          <a:extLst>
            <a:ext uri="{FF2B5EF4-FFF2-40B4-BE49-F238E27FC236}">
              <a16:creationId xmlns:a16="http://schemas.microsoft.com/office/drawing/2014/main" id="{00000000-0008-0000-0F00-00007A010000}"/>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id="{00000000-0008-0000-0F00-00009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05" name="【市民会館】&#10;一人当たり面積最小値テキスト">
          <a:extLst>
            <a:ext uri="{FF2B5EF4-FFF2-40B4-BE49-F238E27FC236}">
              <a16:creationId xmlns:a16="http://schemas.microsoft.com/office/drawing/2014/main" id="{00000000-0008-0000-0F00-000095010000}"/>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07" name="【市民会館】&#10;一人当たり面積最大値テキスト">
          <a:extLst>
            <a:ext uri="{FF2B5EF4-FFF2-40B4-BE49-F238E27FC236}">
              <a16:creationId xmlns:a16="http://schemas.microsoft.com/office/drawing/2014/main" id="{00000000-0008-0000-0F00-00009701000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09" name="【市民会館】&#10;一人当たり面積平均値テキスト">
          <a:extLst>
            <a:ext uri="{FF2B5EF4-FFF2-40B4-BE49-F238E27FC236}">
              <a16:creationId xmlns:a16="http://schemas.microsoft.com/office/drawing/2014/main" id="{00000000-0008-0000-0F00-000099010000}"/>
            </a:ext>
          </a:extLst>
        </xdr:cNvPr>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79829</xdr:rowOff>
    </xdr:from>
    <xdr:to>
      <xdr:col>55</xdr:col>
      <xdr:colOff>50800</xdr:colOff>
      <xdr:row>101</xdr:row>
      <xdr:rowOff>9979</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0426700" y="172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102706</xdr:rowOff>
    </xdr:from>
    <xdr:ext cx="469744" cy="259045"/>
    <xdr:sp macro="" textlink="">
      <xdr:nvSpPr>
        <xdr:cNvPr id="420" name="【市民会館】&#10;一人当たり面積該当値テキスト">
          <a:extLst>
            <a:ext uri="{FF2B5EF4-FFF2-40B4-BE49-F238E27FC236}">
              <a16:creationId xmlns:a16="http://schemas.microsoft.com/office/drawing/2014/main" id="{00000000-0008-0000-0F00-0000A4010000}"/>
            </a:ext>
          </a:extLst>
        </xdr:cNvPr>
        <xdr:cNvSpPr txBox="1"/>
      </xdr:nvSpPr>
      <xdr:spPr>
        <a:xfrm>
          <a:off x="10515600" y="170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90714</xdr:rowOff>
    </xdr:from>
    <xdr:to>
      <xdr:col>50</xdr:col>
      <xdr:colOff>165100</xdr:colOff>
      <xdr:row>101</xdr:row>
      <xdr:rowOff>20864</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9588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130629</xdr:rowOff>
    </xdr:from>
    <xdr:to>
      <xdr:col>55</xdr:col>
      <xdr:colOff>0</xdr:colOff>
      <xdr:row>100</xdr:row>
      <xdr:rowOff>141514</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9639300" y="172756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112486</xdr:rowOff>
    </xdr:from>
    <xdr:to>
      <xdr:col>46</xdr:col>
      <xdr:colOff>38100</xdr:colOff>
      <xdr:row>101</xdr:row>
      <xdr:rowOff>42636</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8699500" y="172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141514</xdr:rowOff>
    </xdr:from>
    <xdr:to>
      <xdr:col>50</xdr:col>
      <xdr:colOff>114300</xdr:colOff>
      <xdr:row>100</xdr:row>
      <xdr:rowOff>163286</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8750300" y="172865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425" name="n_1aveValue【市民会館】&#10;一人当たり面積">
          <a:extLst>
            <a:ext uri="{FF2B5EF4-FFF2-40B4-BE49-F238E27FC236}">
              <a16:creationId xmlns:a16="http://schemas.microsoft.com/office/drawing/2014/main" id="{00000000-0008-0000-0F00-0000A9010000}"/>
            </a:ext>
          </a:extLst>
        </xdr:cNvPr>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426" name="n_2aveValue【市民会館】&#10;一人当たり面積">
          <a:extLst>
            <a:ext uri="{FF2B5EF4-FFF2-40B4-BE49-F238E27FC236}">
              <a16:creationId xmlns:a16="http://schemas.microsoft.com/office/drawing/2014/main" id="{00000000-0008-0000-0F00-0000AA010000}"/>
            </a:ext>
          </a:extLst>
        </xdr:cNvPr>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27" name="n_3aveValue【市民会館】&#10;一人当たり面積">
          <a:extLst>
            <a:ext uri="{FF2B5EF4-FFF2-40B4-BE49-F238E27FC236}">
              <a16:creationId xmlns:a16="http://schemas.microsoft.com/office/drawing/2014/main" id="{00000000-0008-0000-0F00-0000AB010000}"/>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37391</xdr:rowOff>
    </xdr:from>
    <xdr:ext cx="469744" cy="259045"/>
    <xdr:sp macro="" textlink="">
      <xdr:nvSpPr>
        <xdr:cNvPr id="428" name="n_1mainValue【市民会館】&#10;一人当たり面積">
          <a:extLst>
            <a:ext uri="{FF2B5EF4-FFF2-40B4-BE49-F238E27FC236}">
              <a16:creationId xmlns:a16="http://schemas.microsoft.com/office/drawing/2014/main" id="{00000000-0008-0000-0F00-0000AC010000}"/>
            </a:ext>
          </a:extLst>
        </xdr:cNvPr>
        <xdr:cNvSpPr txBox="1"/>
      </xdr:nvSpPr>
      <xdr:spPr>
        <a:xfrm>
          <a:off x="93917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59163</xdr:rowOff>
    </xdr:from>
    <xdr:ext cx="469744" cy="259045"/>
    <xdr:sp macro="" textlink="">
      <xdr:nvSpPr>
        <xdr:cNvPr id="429" name="n_2mainValue【市民会館】&#10;一人当たり面積">
          <a:extLst>
            <a:ext uri="{FF2B5EF4-FFF2-40B4-BE49-F238E27FC236}">
              <a16:creationId xmlns:a16="http://schemas.microsoft.com/office/drawing/2014/main" id="{00000000-0008-0000-0F00-0000AD010000}"/>
            </a:ext>
          </a:extLst>
        </xdr:cNvPr>
        <xdr:cNvSpPr txBox="1"/>
      </xdr:nvSpPr>
      <xdr:spPr>
        <a:xfrm>
          <a:off x="8515427" y="1703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a:extLst>
            <a:ext uri="{FF2B5EF4-FFF2-40B4-BE49-F238E27FC236}">
              <a16:creationId xmlns:a16="http://schemas.microsoft.com/office/drawing/2014/main" id="{00000000-0008-0000-0F00-0000C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55" name="【一般廃棄物処理施設】&#10;有形固定資産減価償却率最小値テキスト">
          <a:extLst>
            <a:ext uri="{FF2B5EF4-FFF2-40B4-BE49-F238E27FC236}">
              <a16:creationId xmlns:a16="http://schemas.microsoft.com/office/drawing/2014/main" id="{00000000-0008-0000-0F00-0000C7010000}"/>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57" name="【一般廃棄物処理施設】&#10;有形固定資産減価償却率最大値テキスト">
          <a:extLst>
            <a:ext uri="{FF2B5EF4-FFF2-40B4-BE49-F238E27FC236}">
              <a16:creationId xmlns:a16="http://schemas.microsoft.com/office/drawing/2014/main" id="{00000000-0008-0000-0F00-0000C9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59" name="【一般廃棄物処理施設】&#10;有形固定資産減価償却率平均値テキスト">
          <a:extLst>
            <a:ext uri="{FF2B5EF4-FFF2-40B4-BE49-F238E27FC236}">
              <a16:creationId xmlns:a16="http://schemas.microsoft.com/office/drawing/2014/main" id="{00000000-0008-0000-0F00-0000CB010000}"/>
            </a:ext>
          </a:extLst>
        </xdr:cNvPr>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59707</xdr:rowOff>
    </xdr:from>
    <xdr:ext cx="405111" cy="259045"/>
    <xdr:sp macro="" textlink="">
      <xdr:nvSpPr>
        <xdr:cNvPr id="470" name="【一般廃棄物処理施設】&#10;有形固定資産減価償却率該当値テキスト">
          <a:extLst>
            <a:ext uri="{FF2B5EF4-FFF2-40B4-BE49-F238E27FC236}">
              <a16:creationId xmlns:a16="http://schemas.microsoft.com/office/drawing/2014/main" id="{00000000-0008-0000-0F00-0000D6010000}"/>
            </a:ext>
          </a:extLst>
        </xdr:cNvPr>
        <xdr:cNvSpPr txBox="1"/>
      </xdr:nvSpPr>
      <xdr:spPr>
        <a:xfrm>
          <a:off x="16357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38100</xdr:rowOff>
    </xdr:from>
    <xdr:to>
      <xdr:col>85</xdr:col>
      <xdr:colOff>127000</xdr:colOff>
      <xdr:row>36</xdr:row>
      <xdr:rowOff>87630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5481300" y="62103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40640</xdr:rowOff>
    </xdr:from>
    <xdr:to>
      <xdr:col>76</xdr:col>
      <xdr:colOff>165100</xdr:colOff>
      <xdr:row>36</xdr:row>
      <xdr:rowOff>142240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4541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91440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14592300" y="6210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475" name="n_1aveValue【一般廃棄物処理施設】&#10;有形固定資産減価償却率">
          <a:extLst>
            <a:ext uri="{FF2B5EF4-FFF2-40B4-BE49-F238E27FC236}">
              <a16:creationId xmlns:a16="http://schemas.microsoft.com/office/drawing/2014/main" id="{00000000-0008-0000-0F00-0000DB010000}"/>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76" name="n_2aveValue【一般廃棄物処理施設】&#10;有形固定資産減価償却率">
          <a:extLst>
            <a:ext uri="{FF2B5EF4-FFF2-40B4-BE49-F238E27FC236}">
              <a16:creationId xmlns:a16="http://schemas.microsoft.com/office/drawing/2014/main" id="{00000000-0008-0000-0F00-0000DC01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7" name="n_3aveValue【一般廃棄物処理施設】&#10;有形固定資産減価償却率">
          <a:extLst>
            <a:ext uri="{FF2B5EF4-FFF2-40B4-BE49-F238E27FC236}">
              <a16:creationId xmlns:a16="http://schemas.microsoft.com/office/drawing/2014/main" id="{00000000-0008-0000-0F00-0000DD010000}"/>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478" name="n_1main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5266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158767</xdr:rowOff>
    </xdr:from>
    <xdr:ext cx="405111" cy="259045"/>
    <xdr:sp macro="" textlink="">
      <xdr:nvSpPr>
        <xdr:cNvPr id="479" name="n_2main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4389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a:extLst>
            <a:ext uri="{FF2B5EF4-FFF2-40B4-BE49-F238E27FC236}">
              <a16:creationId xmlns:a16="http://schemas.microsoft.com/office/drawing/2014/main" id="{00000000-0008-0000-0F00-0000F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04" name="【一般廃棄物処理施設】&#10;一人当たり有形固定資産（償却資産）額最小値テキスト">
          <a:extLst>
            <a:ext uri="{FF2B5EF4-FFF2-40B4-BE49-F238E27FC236}">
              <a16:creationId xmlns:a16="http://schemas.microsoft.com/office/drawing/2014/main" id="{00000000-0008-0000-0F00-0000F8010000}"/>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06" name="【一般廃棄物処理施設】&#10;一人当たり有形固定資産（償却資産）額最大値テキスト">
          <a:extLst>
            <a:ext uri="{FF2B5EF4-FFF2-40B4-BE49-F238E27FC236}">
              <a16:creationId xmlns:a16="http://schemas.microsoft.com/office/drawing/2014/main" id="{00000000-0008-0000-0F00-0000FA010000}"/>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08" name="【一般廃棄物処理施設】&#10;一人当たり有形固定資産（償却資産）額平均値テキスト">
          <a:extLst>
            <a:ext uri="{FF2B5EF4-FFF2-40B4-BE49-F238E27FC236}">
              <a16:creationId xmlns:a16="http://schemas.microsoft.com/office/drawing/2014/main" id="{00000000-0008-0000-0F00-0000FC010000}"/>
            </a:ext>
          </a:extLst>
        </xdr:cNvPr>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18326</xdr:rowOff>
    </xdr:from>
    <xdr:to>
      <xdr:col>116</xdr:col>
      <xdr:colOff>114300</xdr:colOff>
      <xdr:row>33</xdr:row>
      <xdr:rowOff>119926</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2110700" y="56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110951</xdr:rowOff>
    </xdr:from>
    <xdr:ext cx="599010" cy="259045"/>
    <xdr:sp macro="" textlink="">
      <xdr:nvSpPr>
        <xdr:cNvPr id="519" name="【一般廃棄物処理施設】&#10;一人当たり有形固定資産（償却資産）額該当値テキスト">
          <a:extLst>
            <a:ext uri="{FF2B5EF4-FFF2-40B4-BE49-F238E27FC236}">
              <a16:creationId xmlns:a16="http://schemas.microsoft.com/office/drawing/2014/main" id="{00000000-0008-0000-0F00-000007020000}"/>
            </a:ext>
          </a:extLst>
        </xdr:cNvPr>
        <xdr:cNvSpPr txBox="1"/>
      </xdr:nvSpPr>
      <xdr:spPr>
        <a:xfrm>
          <a:off x="22199600" y="559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97434</xdr:rowOff>
    </xdr:from>
    <xdr:to>
      <xdr:col>112</xdr:col>
      <xdr:colOff>38100</xdr:colOff>
      <xdr:row>34</xdr:row>
      <xdr:rowOff>27584</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21272500" y="5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69126</xdr:rowOff>
    </xdr:from>
    <xdr:to>
      <xdr:col>116</xdr:col>
      <xdr:colOff>63500</xdr:colOff>
      <xdr:row>33</xdr:row>
      <xdr:rowOff>148234</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21323300" y="5726976"/>
          <a:ext cx="8382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92596</xdr:rowOff>
    </xdr:from>
    <xdr:to>
      <xdr:col>107</xdr:col>
      <xdr:colOff>101600</xdr:colOff>
      <xdr:row>34</xdr:row>
      <xdr:rowOff>22746</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20383500" y="575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143396</xdr:rowOff>
    </xdr:from>
    <xdr:to>
      <xdr:col>111</xdr:col>
      <xdr:colOff>177800</xdr:colOff>
      <xdr:row>33</xdr:row>
      <xdr:rowOff>148234</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20434300" y="5801246"/>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524" name="n_1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118330</xdr:rowOff>
    </xdr:from>
    <xdr:ext cx="534377" cy="259045"/>
    <xdr:sp macro="" textlink="">
      <xdr:nvSpPr>
        <xdr:cNvPr id="525" name="n_2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26" name="n_3ave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44111</xdr:rowOff>
    </xdr:from>
    <xdr:ext cx="599010" cy="259045"/>
    <xdr:sp macro="" textlink="">
      <xdr:nvSpPr>
        <xdr:cNvPr id="527" name="n_1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1011095" y="553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39273</xdr:rowOff>
    </xdr:from>
    <xdr:ext cx="599010" cy="259045"/>
    <xdr:sp macro="" textlink="">
      <xdr:nvSpPr>
        <xdr:cNvPr id="528" name="n_2mainValue【一般廃棄物処理施設】&#10;一人当たり有形固定資産（償却資産）額">
          <a:extLst>
            <a:ext uri="{FF2B5EF4-FFF2-40B4-BE49-F238E27FC236}">
              <a16:creationId xmlns:a16="http://schemas.microsoft.com/office/drawing/2014/main" id="{00000000-0008-0000-0F00-000010020000}"/>
            </a:ext>
          </a:extLst>
        </xdr:cNvPr>
        <xdr:cNvSpPr txBox="1"/>
      </xdr:nvSpPr>
      <xdr:spPr>
        <a:xfrm>
          <a:off x="20134795" y="552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id="{00000000-0008-0000-0F00-00002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id="{00000000-0008-0000-0F00-000029020000}"/>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55" name="【保健センター・保健所】&#10;有形固定資産減価償却率最大値テキスト">
          <a:extLst>
            <a:ext uri="{FF2B5EF4-FFF2-40B4-BE49-F238E27FC236}">
              <a16:creationId xmlns:a16="http://schemas.microsoft.com/office/drawing/2014/main" id="{00000000-0008-0000-0F00-00002B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id="{00000000-0008-0000-0F00-00002D020000}"/>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113030</xdr:rowOff>
    </xdr:from>
    <xdr:to>
      <xdr:col>85</xdr:col>
      <xdr:colOff>177800</xdr:colOff>
      <xdr:row>59</xdr:row>
      <xdr:rowOff>43180</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6268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135907</xdr:rowOff>
    </xdr:from>
    <xdr:ext cx="405111" cy="259045"/>
    <xdr:sp macro="" textlink="">
      <xdr:nvSpPr>
        <xdr:cNvPr id="568" name="【保健センター・保健所】&#10;有形固定資産減価償却率該当値テキスト">
          <a:extLst>
            <a:ext uri="{FF2B5EF4-FFF2-40B4-BE49-F238E27FC236}">
              <a16:creationId xmlns:a16="http://schemas.microsoft.com/office/drawing/2014/main" id="{00000000-0008-0000-0F00-000038020000}"/>
            </a:ext>
          </a:extLst>
        </xdr:cNvPr>
        <xdr:cNvSpPr txBox="1"/>
      </xdr:nvSpPr>
      <xdr:spPr>
        <a:xfrm>
          <a:off x="163576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30480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5481300" y="101079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30480</xdr:rowOff>
    </xdr:from>
    <xdr:to>
      <xdr:col>81</xdr:col>
      <xdr:colOff>50800</xdr:colOff>
      <xdr:row>59</xdr:row>
      <xdr:rowOff>68580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14592300" y="1014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73" name="n_1aveValue【保健センター・保健所】&#10;有形固定資産減価償却率">
          <a:extLst>
            <a:ext uri="{FF2B5EF4-FFF2-40B4-BE49-F238E27FC236}">
              <a16:creationId xmlns:a16="http://schemas.microsoft.com/office/drawing/2014/main" id="{00000000-0008-0000-0F00-00003D020000}"/>
            </a:ext>
          </a:extLst>
        </xdr:cNvPr>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74" name="n_2aveValue【保健センター・保健所】&#10;有形固定資産減価償却率">
          <a:extLst>
            <a:ext uri="{FF2B5EF4-FFF2-40B4-BE49-F238E27FC236}">
              <a16:creationId xmlns:a16="http://schemas.microsoft.com/office/drawing/2014/main" id="{00000000-0008-0000-0F00-00003E020000}"/>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5" name="n_3ave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576" name="n_1main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577" name="n_2mainValue【保健センター・保健所】&#10;有形固定資産減価償却率">
          <a:extLst>
            <a:ext uri="{FF2B5EF4-FFF2-40B4-BE49-F238E27FC236}">
              <a16:creationId xmlns:a16="http://schemas.microsoft.com/office/drawing/2014/main" id="{00000000-0008-0000-0F00-000041020000}"/>
            </a:ext>
          </a:extLst>
        </xdr:cNvPr>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00000000-0008-0000-0F00-00005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00000000-0008-0000-0F00-000058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00000000-0008-0000-0F00-00005A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00000000-0008-0000-0F00-00005C020000}"/>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15" name="【保健センター・保健所】&#10;一人当たり面積該当値テキスト">
          <a:extLst>
            <a:ext uri="{FF2B5EF4-FFF2-40B4-BE49-F238E27FC236}">
              <a16:creationId xmlns:a16="http://schemas.microsoft.com/office/drawing/2014/main" id="{00000000-0008-0000-0F00-000067020000}"/>
            </a:ext>
          </a:extLst>
        </xdr:cNvPr>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20" name="n_1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21" name="n_2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22" name="n_3aveValue【保健センター・保健所】&#10;一人当たり面積">
          <a:extLst>
            <a:ext uri="{FF2B5EF4-FFF2-40B4-BE49-F238E27FC236}">
              <a16:creationId xmlns:a16="http://schemas.microsoft.com/office/drawing/2014/main" id="{00000000-0008-0000-0F00-00006E020000}"/>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124461</xdr:rowOff>
    </xdr:from>
    <xdr:to>
      <xdr:col>85</xdr:col>
      <xdr:colOff>177800</xdr:colOff>
      <xdr:row>85</xdr:row>
      <xdr:rowOff>54611</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6268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39388</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F00-000097020000}"/>
            </a:ext>
          </a:extLst>
        </xdr:cNvPr>
        <xdr:cNvSpPr txBox="1"/>
      </xdr:nvSpPr>
      <xdr:spPr>
        <a:xfrm>
          <a:off x="16357600" y="1444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1015</xdr:rowOff>
    </xdr:from>
    <xdr:to>
      <xdr:col>81</xdr:col>
      <xdr:colOff>101600</xdr:colOff>
      <xdr:row>85</xdr:row>
      <xdr:rowOff>102615</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5430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3811</xdr:rowOff>
    </xdr:from>
    <xdr:to>
      <xdr:col>85</xdr:col>
      <xdr:colOff>127000</xdr:colOff>
      <xdr:row>85</xdr:row>
      <xdr:rowOff>51815</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5481300" y="1457706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165608</xdr:rowOff>
    </xdr:from>
    <xdr:to>
      <xdr:col>76</xdr:col>
      <xdr:colOff>165100</xdr:colOff>
      <xdr:row>85</xdr:row>
      <xdr:rowOff>95758</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541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44958</xdr:rowOff>
    </xdr:from>
    <xdr:to>
      <xdr:col>81</xdr:col>
      <xdr:colOff>50800</xdr:colOff>
      <xdr:row>85</xdr:row>
      <xdr:rowOff>51815</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4592300" y="146182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F00-00009C020000}"/>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F00-00009D020000}"/>
            </a:ext>
          </a:extLst>
        </xdr:cNvPr>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F00-00009E020000}"/>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93742</xdr:rowOff>
    </xdr:from>
    <xdr:ext cx="405111" cy="259045"/>
    <xdr:sp macro="" textlink="">
      <xdr:nvSpPr>
        <xdr:cNvPr id="671" name="n_1mainValue【消防施設】&#10;有形固定資産減価償却率">
          <a:extLst>
            <a:ext uri="{FF2B5EF4-FFF2-40B4-BE49-F238E27FC236}">
              <a16:creationId xmlns:a16="http://schemas.microsoft.com/office/drawing/2014/main" id="{00000000-0008-0000-0F00-00009F020000}"/>
            </a:ext>
          </a:extLst>
        </xdr:cNvPr>
        <xdr:cNvSpPr txBox="1"/>
      </xdr:nvSpPr>
      <xdr:spPr>
        <a:xfrm>
          <a:off x="15266044" y="1466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86885</xdr:rowOff>
    </xdr:from>
    <xdr:ext cx="405111" cy="259045"/>
    <xdr:sp macro="" textlink="">
      <xdr:nvSpPr>
        <xdr:cNvPr id="672" name="n_2mainValue【消防施設】&#10;有形固定資産減価償却率">
          <a:extLst>
            <a:ext uri="{FF2B5EF4-FFF2-40B4-BE49-F238E27FC236}">
              <a16:creationId xmlns:a16="http://schemas.microsoft.com/office/drawing/2014/main" id="{00000000-0008-0000-0F00-0000A0020000}"/>
            </a:ext>
          </a:extLst>
        </xdr:cNvPr>
        <xdr:cNvSpPr txBox="1"/>
      </xdr:nvSpPr>
      <xdr:spPr>
        <a:xfrm>
          <a:off x="14389744" y="1466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F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F00-0000BB020000}"/>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F00-0000BD020000}"/>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F00-0000BF020000}"/>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122827</xdr:rowOff>
    </xdr:from>
    <xdr:to>
      <xdr:col>116</xdr:col>
      <xdr:colOff>114300</xdr:colOff>
      <xdr:row>86</xdr:row>
      <xdr:rowOff>52977</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2110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714" name="【消防施設】&#10;一人当たり面積該当値テキスト">
          <a:extLst>
            <a:ext uri="{FF2B5EF4-FFF2-40B4-BE49-F238E27FC236}">
              <a16:creationId xmlns:a16="http://schemas.microsoft.com/office/drawing/2014/main" id="{00000000-0008-0000-0F00-0000CA020000}"/>
            </a:ext>
          </a:extLst>
        </xdr:cNvPr>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2177</xdr:rowOff>
    </xdr:from>
    <xdr:to>
      <xdr:col>116</xdr:col>
      <xdr:colOff>63500</xdr:colOff>
      <xdr:row>86</xdr:row>
      <xdr:rowOff>5443</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21323300" y="147468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122827</xdr:rowOff>
    </xdr:from>
    <xdr:to>
      <xdr:col>107</xdr:col>
      <xdr:colOff>101600</xdr:colOff>
      <xdr:row>86</xdr:row>
      <xdr:rowOff>52977</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0383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2177</xdr:rowOff>
    </xdr:from>
    <xdr:to>
      <xdr:col>111</xdr:col>
      <xdr:colOff>177800</xdr:colOff>
      <xdr:row>86</xdr:row>
      <xdr:rowOff>5443</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0434300" y="1474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19" name="n_1aveValue【消防施設】&#10;一人当たり面積">
          <a:extLst>
            <a:ext uri="{FF2B5EF4-FFF2-40B4-BE49-F238E27FC236}">
              <a16:creationId xmlns:a16="http://schemas.microsoft.com/office/drawing/2014/main" id="{00000000-0008-0000-0F00-0000CF020000}"/>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20" name="n_2aveValue【消防施設】&#10;一人当たり面積">
          <a:extLst>
            <a:ext uri="{FF2B5EF4-FFF2-40B4-BE49-F238E27FC236}">
              <a16:creationId xmlns:a16="http://schemas.microsoft.com/office/drawing/2014/main" id="{00000000-0008-0000-0F00-0000D0020000}"/>
            </a:ext>
          </a:extLst>
        </xdr:cNvPr>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21" name="n_3aveValue【消防施設】&#10;一人当たり面積">
          <a:extLst>
            <a:ext uri="{FF2B5EF4-FFF2-40B4-BE49-F238E27FC236}">
              <a16:creationId xmlns:a16="http://schemas.microsoft.com/office/drawing/2014/main" id="{00000000-0008-0000-0F00-0000D1020000}"/>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22" name="n_1mainValue【消防施設】&#10;一人当たり面積">
          <a:extLst>
            <a:ext uri="{FF2B5EF4-FFF2-40B4-BE49-F238E27FC236}">
              <a16:creationId xmlns:a16="http://schemas.microsoft.com/office/drawing/2014/main" id="{00000000-0008-0000-0F00-0000D2020000}"/>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69504</xdr:rowOff>
    </xdr:from>
    <xdr:ext cx="469744" cy="259045"/>
    <xdr:sp macro="" textlink="">
      <xdr:nvSpPr>
        <xdr:cNvPr id="723" name="n_2mainValue【消防施設】&#10;一人当たり面積">
          <a:extLst>
            <a:ext uri="{FF2B5EF4-FFF2-40B4-BE49-F238E27FC236}">
              <a16:creationId xmlns:a16="http://schemas.microsoft.com/office/drawing/2014/main" id="{00000000-0008-0000-0F00-0000D3020000}"/>
            </a:ext>
          </a:extLst>
        </xdr:cNvPr>
        <xdr:cNvSpPr txBox="1"/>
      </xdr:nvSpPr>
      <xdr:spPr>
        <a:xfrm>
          <a:off x="201994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00000000-0008-0000-0F00-0000E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0" name="【庁舎】&#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52" name="【庁舎】&#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54" name="【庁舎】&#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76019</xdr:rowOff>
    </xdr:from>
    <xdr:to>
      <xdr:col>85</xdr:col>
      <xdr:colOff>177800</xdr:colOff>
      <xdr:row>103</xdr:row>
      <xdr:rowOff>6169</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98896</xdr:rowOff>
    </xdr:from>
    <xdr:ext cx="405111" cy="259045"/>
    <xdr:sp macro="" textlink="">
      <xdr:nvSpPr>
        <xdr:cNvPr id="765" name="【庁舎】&#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741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138068</xdr:rowOff>
    </xdr:from>
    <xdr:to>
      <xdr:col>81</xdr:col>
      <xdr:colOff>101600</xdr:colOff>
      <xdr:row>103</xdr:row>
      <xdr:rowOff>68218</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126819</xdr:rowOff>
    </xdr:from>
    <xdr:to>
      <xdr:col>85</xdr:col>
      <xdr:colOff>127000</xdr:colOff>
      <xdr:row>103</xdr:row>
      <xdr:rowOff>17418</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15481300" y="1761471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120106</xdr:rowOff>
    </xdr:from>
    <xdr:to>
      <xdr:col>76</xdr:col>
      <xdr:colOff>165100</xdr:colOff>
      <xdr:row>104</xdr:row>
      <xdr:rowOff>50256</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17418</xdr:rowOff>
    </xdr:from>
    <xdr:to>
      <xdr:col>81</xdr:col>
      <xdr:colOff>50800</xdr:colOff>
      <xdr:row>103</xdr:row>
      <xdr:rowOff>170906</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4592300" y="17676768"/>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70" name="n_1aveValue【庁舎】&#10;有形固定資産減価償却率">
          <a:extLst>
            <a:ext uri="{FF2B5EF4-FFF2-40B4-BE49-F238E27FC236}">
              <a16:creationId xmlns:a16="http://schemas.microsoft.com/office/drawing/2014/main" id="{00000000-0008-0000-0F00-000002030000}"/>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71" name="n_2aveValue【庁舎】&#10;有形固定資産減価償却率">
          <a:extLst>
            <a:ext uri="{FF2B5EF4-FFF2-40B4-BE49-F238E27FC236}">
              <a16:creationId xmlns:a16="http://schemas.microsoft.com/office/drawing/2014/main" id="{00000000-0008-0000-0F00-000003030000}"/>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2" name="n_3aveValue【庁舎】&#10;有形固定資産減価償却率">
          <a:extLst>
            <a:ext uri="{FF2B5EF4-FFF2-40B4-BE49-F238E27FC236}">
              <a16:creationId xmlns:a16="http://schemas.microsoft.com/office/drawing/2014/main" id="{00000000-0008-0000-0F00-000004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84745</xdr:rowOff>
    </xdr:from>
    <xdr:ext cx="405111" cy="259045"/>
    <xdr:sp macro="" textlink="">
      <xdr:nvSpPr>
        <xdr:cNvPr id="773" name="n_1mainValue【庁舎】&#10;有形固定資産減価償却率">
          <a:extLst>
            <a:ext uri="{FF2B5EF4-FFF2-40B4-BE49-F238E27FC236}">
              <a16:creationId xmlns:a16="http://schemas.microsoft.com/office/drawing/2014/main" id="{00000000-0008-0000-0F00-000005030000}"/>
            </a:ext>
          </a:extLst>
        </xdr:cNvPr>
        <xdr:cNvSpPr txBox="1"/>
      </xdr:nvSpPr>
      <xdr:spPr>
        <a:xfrm>
          <a:off x="152660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66783</xdr:rowOff>
    </xdr:from>
    <xdr:ext cx="405111" cy="259045"/>
    <xdr:sp macro="" textlink="">
      <xdr:nvSpPr>
        <xdr:cNvPr id="774" name="n_2mainValue【庁舎】&#10;有形固定資産減価償却率">
          <a:extLst>
            <a:ext uri="{FF2B5EF4-FFF2-40B4-BE49-F238E27FC236}">
              <a16:creationId xmlns:a16="http://schemas.microsoft.com/office/drawing/2014/main" id="{00000000-0008-0000-0F00-000006030000}"/>
            </a:ext>
          </a:extLst>
        </xdr:cNvPr>
        <xdr:cNvSpPr txBox="1"/>
      </xdr:nvSpPr>
      <xdr:spPr>
        <a:xfrm>
          <a:off x="14389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00000000-0008-0000-0F00-00001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01" name="【庁舎】&#10;一人当たり面積最小値テキスト">
          <a:extLst>
            <a:ext uri="{FF2B5EF4-FFF2-40B4-BE49-F238E27FC236}">
              <a16:creationId xmlns:a16="http://schemas.microsoft.com/office/drawing/2014/main" id="{00000000-0008-0000-0F00-000021030000}"/>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03" name="【庁舎】&#10;一人当たり面積最大値テキスト">
          <a:extLst>
            <a:ext uri="{FF2B5EF4-FFF2-40B4-BE49-F238E27FC236}">
              <a16:creationId xmlns:a16="http://schemas.microsoft.com/office/drawing/2014/main" id="{00000000-0008-0000-0F00-000023030000}"/>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05" name="【庁舎】&#10;一人当たり面積平均値テキスト">
          <a:extLst>
            <a:ext uri="{FF2B5EF4-FFF2-40B4-BE49-F238E27FC236}">
              <a16:creationId xmlns:a16="http://schemas.microsoft.com/office/drawing/2014/main" id="{00000000-0008-0000-0F00-000025030000}"/>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2110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43015</xdr:rowOff>
    </xdr:from>
    <xdr:ext cx="469744" cy="259045"/>
    <xdr:sp macro="" textlink="">
      <xdr:nvSpPr>
        <xdr:cNvPr id="816" name="【庁舎】&#10;一人当たり面積該当値テキスト">
          <a:extLst>
            <a:ext uri="{FF2B5EF4-FFF2-40B4-BE49-F238E27FC236}">
              <a16:creationId xmlns:a16="http://schemas.microsoft.com/office/drawing/2014/main" id="{00000000-0008-0000-0F00-000030030000}"/>
            </a:ext>
          </a:extLst>
        </xdr:cNvPr>
        <xdr:cNvSpPr txBox="1"/>
      </xdr:nvSpPr>
      <xdr:spPr>
        <a:xfrm>
          <a:off x="22199600"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64588</xdr:rowOff>
    </xdr:from>
    <xdr:to>
      <xdr:col>112</xdr:col>
      <xdr:colOff>38100</xdr:colOff>
      <xdr:row>106</xdr:row>
      <xdr:rowOff>166188</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127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115388</xdr:rowOff>
    </xdr:from>
    <xdr:to>
      <xdr:col>116</xdr:col>
      <xdr:colOff>63500</xdr:colOff>
      <xdr:row>106</xdr:row>
      <xdr:rowOff>115388</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1323300" y="18289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038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106</xdr:row>
      <xdr:rowOff>115388</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0434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21" name="n_1aveValue【庁舎】&#10;一人当たり面積">
          <a:extLst>
            <a:ext uri="{FF2B5EF4-FFF2-40B4-BE49-F238E27FC236}">
              <a16:creationId xmlns:a16="http://schemas.microsoft.com/office/drawing/2014/main" id="{00000000-0008-0000-0F00-000035030000}"/>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822" name="n_2aveValue【庁舎】&#10;一人当たり面積">
          <a:extLst>
            <a:ext uri="{FF2B5EF4-FFF2-40B4-BE49-F238E27FC236}">
              <a16:creationId xmlns:a16="http://schemas.microsoft.com/office/drawing/2014/main" id="{00000000-0008-0000-0F00-000036030000}"/>
            </a:ext>
          </a:extLst>
        </xdr:cNvPr>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23" name="n_3aveValue【庁舎】&#10;一人当たり面積">
          <a:extLst>
            <a:ext uri="{FF2B5EF4-FFF2-40B4-BE49-F238E27FC236}">
              <a16:creationId xmlns:a16="http://schemas.microsoft.com/office/drawing/2014/main" id="{00000000-0008-0000-0F00-000037030000}"/>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157315</xdr:rowOff>
    </xdr:from>
    <xdr:ext cx="469744" cy="259045"/>
    <xdr:sp macro="" textlink="">
      <xdr:nvSpPr>
        <xdr:cNvPr id="824" name="n_1mainValue【庁舎】&#10;一人当たり面積">
          <a:extLst>
            <a:ext uri="{FF2B5EF4-FFF2-40B4-BE49-F238E27FC236}">
              <a16:creationId xmlns:a16="http://schemas.microsoft.com/office/drawing/2014/main" id="{00000000-0008-0000-0F00-000038030000}"/>
            </a:ext>
          </a:extLst>
        </xdr:cNvPr>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825" name="n_2mainValue【庁舎】&#10;一人当たり面積">
          <a:extLst>
            <a:ext uri="{FF2B5EF4-FFF2-40B4-BE49-F238E27FC236}">
              <a16:creationId xmlns:a16="http://schemas.microsoft.com/office/drawing/2014/main" id="{00000000-0008-0000-0F00-000039030000}"/>
            </a:ext>
          </a:extLst>
        </xdr:cNvPr>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類似団体と比較して特に有形固定資産減価償却率が高くなっている施設は、体育館・プール、一般廃棄物処理施設、庁舎であり、それぞれ</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67.9%</a:t>
          </a:r>
          <a:r>
            <a:rPr kumimoji="1" lang="ja-JP" altLang="en-US" sz="1300">
              <a:latin typeface="ＭＳ Ｐゴシック" panose="020B0600070205080204" pitchFamily="50" charset="-128"/>
              <a:ea typeface="ＭＳ Ｐゴシック" panose="020B0600070205080204" pitchFamily="50" charset="-128"/>
            </a:rPr>
            <a:t>となっています。いずれも、経過年数の大きな施設があるため、効果的な改修工事の導入による更新時期延長の可能性について、検討が必要です。また、体育館や庁舎については、防災拠点としての機能が求められることに配慮した安全性の確保を行う必要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一方で、特に低くなっている施設は、消防施設です。消防施設については計画的な大規模改修が行われているため、有形固定資産減価償却率は</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と比較的低い値となっていますが、引き続き適切な機会に効果的な改修を行うことにより、長寿命化を進めて更新費の縮減を図る必要があります。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障害者等に要する経費や子ども・子育て支援の新制度に係る経費など、消費税及び地方消費税率の引き上げに伴う社会保障充実分に係る経費に対して措置したことにより、財政需要は増えましたが、基準財政収入額においては、法人事業の新工場建設による固定資産税償却資産の増加により課税標準額が増えたことなどにより、基準財政需要額と基準財政収入額の差額が減少し、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今後についても、市税の徴収対策強化など歳入確保に努めるとともに、行政運営の効率化による歳出経費の見直しを図ります。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124460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124460</xdr:rowOff>
    </xdr:from>
    <xdr:to>
      <xdr:col>19</xdr:col>
      <xdr:colOff>133350</xdr:colOff>
      <xdr:row>41</xdr:row>
      <xdr:rowOff>124460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124460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160037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160037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歳出では、障害者等に係る各種給付費や子ども・子育て支援の新制度経費など扶助費に係る経常経費充当一般財源等が増加し、歳入では、地方交付税及び臨時財政対策債などの経常一般財源収入が減少したことなどにより、昨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a:t>
          </a:r>
          <a:r>
            <a:rPr kumimoji="1" lang="ja-JP" altLang="en-US" sz="1300">
              <a:latin typeface="ＭＳ Ｐゴシック" panose="020B0600070205080204" pitchFamily="50" charset="-128"/>
              <a:ea typeface="ＭＳ Ｐゴシック" panose="020B0600070205080204" pitchFamily="50" charset="-128"/>
            </a:rPr>
            <a:t>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今後は、地域経済の活性化策や税徴収対策の強化などにより、歳入を確保する一方で、医療費・介護給付費等の抑制につながる施策の実施などにより、義務的経費の伸びを抑え、財政の弾力化を図ります。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147828</xdr:rowOff>
    </xdr:from>
    <xdr:to>
      <xdr:col>23</xdr:col>
      <xdr:colOff>133350</xdr:colOff>
      <xdr:row>66</xdr:row>
      <xdr:rowOff>43942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9207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147828</xdr:rowOff>
    </xdr:from>
    <xdr:to>
      <xdr:col>19</xdr:col>
      <xdr:colOff>133350</xdr:colOff>
      <xdr:row>66</xdr:row>
      <xdr:rowOff>24638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920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66</xdr:row>
      <xdr:rowOff>24638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6312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87376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26312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164592</xdr:rowOff>
    </xdr:from>
    <xdr:to>
      <xdr:col>23</xdr:col>
      <xdr:colOff>184150</xdr:colOff>
      <xdr:row>66</xdr:row>
      <xdr:rowOff>94742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136669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8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97028</xdr:rowOff>
    </xdr:from>
    <xdr:to>
      <xdr:col>19</xdr:col>
      <xdr:colOff>184150</xdr:colOff>
      <xdr:row>66</xdr:row>
      <xdr:rowOff>27178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11955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人件費については、非常勤職員及び外国語指導助手の報酬が増加したため、昨年度より</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円増加しました。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物件費については、コミュニティバスの運行方法の見直しに伴う委託料の減などにより減少しました。</a:t>
          </a:r>
        </a:p>
        <a:p>
          <a:r>
            <a:rPr kumimoji="1" lang="ja-JP" altLang="en-US" sz="1300">
              <a:latin typeface="ＭＳ Ｐゴシック" panose="020B0600070205080204" pitchFamily="50" charset="-128"/>
              <a:ea typeface="ＭＳ Ｐゴシック" panose="020B0600070205080204" pitchFamily="50" charset="-128"/>
            </a:rPr>
            <a:t>　今後とも職員の定数管理の適正化や臨時・非常勤職員の適正配置により、総人件費の抑制に努めるとともに、事務事業の合理化や指定管理料の適正化などにより、人件費・物件費等の全体的なコストの削減を図り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40863</xdr:rowOff>
    </xdr:from>
    <xdr:to>
      <xdr:col>23</xdr:col>
      <xdr:colOff>133350</xdr:colOff>
      <xdr:row>83</xdr:row>
      <xdr:rowOff>53324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71213"/>
          <a:ext cx="8382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40863</xdr:rowOff>
    </xdr:from>
    <xdr:to>
      <xdr:col>19</xdr:col>
      <xdr:colOff>133350</xdr:colOff>
      <xdr:row>83</xdr:row>
      <xdr:rowOff>47103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71213"/>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41294</xdr:rowOff>
    </xdr:from>
    <xdr:to>
      <xdr:col>15</xdr:col>
      <xdr:colOff>82550</xdr:colOff>
      <xdr:row>83</xdr:row>
      <xdr:rowOff>47103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71644"/>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27488</xdr:rowOff>
    </xdr:from>
    <xdr:to>
      <xdr:col>11</xdr:col>
      <xdr:colOff>31750</xdr:colOff>
      <xdr:row>83</xdr:row>
      <xdr:rowOff>41294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57838"/>
          <a:ext cx="889000" cy="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2524</xdr:rowOff>
    </xdr:from>
    <xdr:to>
      <xdr:col>23</xdr:col>
      <xdr:colOff>184150</xdr:colOff>
      <xdr:row>83</xdr:row>
      <xdr:rowOff>104124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146051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161513</xdr:rowOff>
    </xdr:from>
    <xdr:to>
      <xdr:col>19</xdr:col>
      <xdr:colOff>184150</xdr:colOff>
      <xdr:row>83</xdr:row>
      <xdr:rowOff>91663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76440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0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167753</xdr:rowOff>
    </xdr:from>
    <xdr:to>
      <xdr:col>15</xdr:col>
      <xdr:colOff>133350</xdr:colOff>
      <xdr:row>83</xdr:row>
      <xdr:rowOff>97903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82680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1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161944</xdr:rowOff>
    </xdr:from>
    <xdr:to>
      <xdr:col>11</xdr:col>
      <xdr:colOff>82550</xdr:colOff>
      <xdr:row>83</xdr:row>
      <xdr:rowOff>92094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76871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0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148138</xdr:rowOff>
    </xdr:from>
    <xdr:to>
      <xdr:col>7</xdr:col>
      <xdr:colOff>31750</xdr:colOff>
      <xdr:row>83</xdr:row>
      <xdr:rowOff>78288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63065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9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ポイント低い状況となりました。</a:t>
          </a:r>
        </a:p>
        <a:p>
          <a:r>
            <a:rPr kumimoji="1" lang="ja-JP" altLang="en-US" sz="1300">
              <a:latin typeface="ＭＳ Ｐゴシック" panose="020B0600070205080204" pitchFamily="50" charset="-128"/>
              <a:ea typeface="ＭＳ Ｐゴシック" panose="020B0600070205080204" pitchFamily="50" charset="-128"/>
            </a:rPr>
            <a:t>　主な要因としましては、定年退職者及び定年前早期退職者と、新規採用職員との給与額の差額により減少しました。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今後も、職員の定員の適正化や勤務実績を的確に反映した給与の適正化などに努め、数値の改善を図ります。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42334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11641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11641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人当たりの職員数については、昨年度より</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人減少しましたが、類似団体平均値よりも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人多い状況となりました。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主な要因としましては、機構改正により職員数は減となりましたが、人口増により数値は減少しました。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今後も、組織機構の見直しと適正な人員配置を行うことにより、職員数の適正化に努めます。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138430</xdr:rowOff>
    </xdr:from>
    <xdr:to>
      <xdr:col>81</xdr:col>
      <xdr:colOff>44450</xdr:colOff>
      <xdr:row>63</xdr:row>
      <xdr:rowOff>159113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93978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159113</xdr:rowOff>
    </xdr:from>
    <xdr:to>
      <xdr:col>77</xdr:col>
      <xdr:colOff>44450</xdr:colOff>
      <xdr:row>63</xdr:row>
      <xdr:rowOff>162560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9604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162560</xdr:rowOff>
    </xdr:from>
    <xdr:to>
      <xdr:col>72</xdr:col>
      <xdr:colOff>203200</xdr:colOff>
      <xdr:row>64</xdr:row>
      <xdr:rowOff>1451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9639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169454</xdr:rowOff>
    </xdr:from>
    <xdr:to>
      <xdr:col>68</xdr:col>
      <xdr:colOff>152400</xdr:colOff>
      <xdr:row>64</xdr:row>
      <xdr:rowOff>1451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708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87630</xdr:rowOff>
    </xdr:from>
    <xdr:to>
      <xdr:col>81</xdr:col>
      <xdr:colOff>95250</xdr:colOff>
      <xdr:row>64</xdr:row>
      <xdr:rowOff>17780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59707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108313</xdr:rowOff>
    </xdr:from>
    <xdr:to>
      <xdr:col>77</xdr:col>
      <xdr:colOff>95250</xdr:colOff>
      <xdr:row>64</xdr:row>
      <xdr:rowOff>38463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23240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111760</xdr:rowOff>
    </xdr:from>
    <xdr:to>
      <xdr:col>73</xdr:col>
      <xdr:colOff>44450</xdr:colOff>
      <xdr:row>64</xdr:row>
      <xdr:rowOff>41910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26687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122101</xdr:rowOff>
    </xdr:from>
    <xdr:to>
      <xdr:col>68</xdr:col>
      <xdr:colOff>203200</xdr:colOff>
      <xdr:row>64</xdr:row>
      <xdr:rowOff>52251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37028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118654</xdr:rowOff>
    </xdr:from>
    <xdr:to>
      <xdr:col>64</xdr:col>
      <xdr:colOff>152400</xdr:colOff>
      <xdr:row>64</xdr:row>
      <xdr:rowOff>48804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33581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借入の臨時財政対策債などの償還開始により元利償還金が増加していますが、新工場建設などによる固定資産税償却資産の増加や消費回復及び精算基準の見直しによる地方消費税交付金の増加などにより、標準財政規模も増加したため、昨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今後も、現状の水準を維持していくため、住民ニーズの把握を的確にし、事業の選択により地方債の発行に頼らない財政運営に努めます。</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143087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850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11854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44027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100330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47431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学校給食調理場や廃棄物等処理施設など大型施設の更新事業により地方債現在高が増加しましたが、控除財源となる基準財政需要額に算入される公債費についても増加したことにより、将来負担比率は昨年度と同率の</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今後とも、地方債の計画的な発行に努め、健全な財政運営を図ります。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159667</xdr:rowOff>
    </xdr:from>
    <xdr:to>
      <xdr:col>81</xdr:col>
      <xdr:colOff>44450</xdr:colOff>
      <xdr:row>16</xdr:row>
      <xdr:rowOff>159667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902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156986</xdr:rowOff>
    </xdr:from>
    <xdr:to>
      <xdr:col>77</xdr:col>
      <xdr:colOff>44450</xdr:colOff>
      <xdr:row>16</xdr:row>
      <xdr:rowOff>159667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90018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120791</xdr:rowOff>
    </xdr:from>
    <xdr:to>
      <xdr:col>72</xdr:col>
      <xdr:colOff>203200</xdr:colOff>
      <xdr:row>16</xdr:row>
      <xdr:rowOff>156986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86399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120791</xdr:rowOff>
    </xdr:from>
    <xdr:to>
      <xdr:col>68</xdr:col>
      <xdr:colOff>152400</xdr:colOff>
      <xdr:row>17</xdr:row>
      <xdr:rowOff>13688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63991"/>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164411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108867</xdr:rowOff>
    </xdr:from>
    <xdr:to>
      <xdr:col>81</xdr:col>
      <xdr:colOff>95250</xdr:colOff>
      <xdr:row>17</xdr:row>
      <xdr:rowOff>39017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80944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108867</xdr:rowOff>
    </xdr:from>
    <xdr:to>
      <xdr:col>77</xdr:col>
      <xdr:colOff>95250</xdr:colOff>
      <xdr:row>17</xdr:row>
      <xdr:rowOff>39017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23794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3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106186</xdr:rowOff>
    </xdr:from>
    <xdr:to>
      <xdr:col>73</xdr:col>
      <xdr:colOff>44450</xdr:colOff>
      <xdr:row>17</xdr:row>
      <xdr:rowOff>36336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21113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69991</xdr:rowOff>
    </xdr:from>
    <xdr:to>
      <xdr:col>68</xdr:col>
      <xdr:colOff>203200</xdr:colOff>
      <xdr:row>17</xdr:row>
      <xdr:rowOff>141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10318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8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134338</xdr:rowOff>
    </xdr:from>
    <xdr:to>
      <xdr:col>64</xdr:col>
      <xdr:colOff>152400</xdr:colOff>
      <xdr:row>17</xdr:row>
      <xdr:rowOff>64488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74665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64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ポイント増加しており、類似団体平均値を上回っています。昨年度より増加した要因は、非常勤職員や外国語指導助手の報酬が増加したことなどによるものです。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今後とも職員定数管理の適正化や臨時・非常勤職員の適正配置により、人件費の抑制に努めます。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79375</xdr:rowOff>
    </xdr:from>
    <xdr:to>
      <xdr:col>24</xdr:col>
      <xdr:colOff>25400</xdr:colOff>
      <xdr:row>38</xdr:row>
      <xdr:rowOff>98425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594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79375</xdr:rowOff>
    </xdr:from>
    <xdr:to>
      <xdr:col>19</xdr:col>
      <xdr:colOff>187325</xdr:colOff>
      <xdr:row>38</xdr:row>
      <xdr:rowOff>136525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5944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3175</xdr:rowOff>
    </xdr:from>
    <xdr:to>
      <xdr:col>15</xdr:col>
      <xdr:colOff>98425</xdr:colOff>
      <xdr:row>38</xdr:row>
      <xdr:rowOff>136525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5182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3175</xdr:rowOff>
    </xdr:from>
    <xdr:to>
      <xdr:col>11</xdr:col>
      <xdr:colOff>9525</xdr:colOff>
      <xdr:row>39</xdr:row>
      <xdr:rowOff>31750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5182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47625</xdr:rowOff>
    </xdr:from>
    <xdr:to>
      <xdr:col>24</xdr:col>
      <xdr:colOff>76200</xdr:colOff>
      <xdr:row>38</xdr:row>
      <xdr:rowOff>149225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19702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28575</xdr:rowOff>
    </xdr:from>
    <xdr:to>
      <xdr:col>20</xdr:col>
      <xdr:colOff>38100</xdr:colOff>
      <xdr:row>38</xdr:row>
      <xdr:rowOff>130175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85725</xdr:rowOff>
    </xdr:from>
    <xdr:to>
      <xdr:col>15</xdr:col>
      <xdr:colOff>149225</xdr:colOff>
      <xdr:row>39</xdr:row>
      <xdr:rowOff>15875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68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123825</xdr:rowOff>
    </xdr:from>
    <xdr:to>
      <xdr:col>11</xdr:col>
      <xdr:colOff>60325</xdr:colOff>
      <xdr:row>38</xdr:row>
      <xdr:rowOff>53975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38752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5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ポイント減少しましたが、類似団体平均値を上回っています。昨年度より減少した要因は、コミュニティバス運行方法の見直しによる関連経費の減少などによるものです。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今後とも、委託内容等の見直しや契約価格の適正化など物件費の抑制に努めます。</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18</xdr:row>
      <xdr:rowOff>159657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5671800" y="3223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159657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19</xdr:row>
      <xdr:rowOff>118836</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31913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19</xdr:row>
      <xdr:rowOff>140607</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3376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89807</xdr:rowOff>
    </xdr:from>
    <xdr:to>
      <xdr:col>65</xdr:col>
      <xdr:colOff>53975</xdr:colOff>
      <xdr:row>20</xdr:row>
      <xdr:rowOff>19957</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4734</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ポイント増加しており、類似団体平均値を上回っています。昨年度より増加した要因は、障害者の訓練等給付や障害児の通所給付の増加などによるものです。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社会保障経費については、年々増加傾向にありますが、給付内容の精査や対象者の適正化に努めるとともに医療費等の抑制に繋がるような施策を進めます。</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133350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95250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57</xdr:row>
      <xdr:rowOff>31750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7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その他に係る経常収支比率については</a:t>
          </a:r>
          <a:r>
            <a:rPr kumimoji="1" lang="en-US" altLang="ja-JP" sz="1200">
              <a:latin typeface="ＭＳ Ｐゴシック" panose="020B0600070205080204" pitchFamily="50" charset="-128"/>
              <a:ea typeface="ＭＳ Ｐゴシック" panose="020B0600070205080204" pitchFamily="50" charset="-128"/>
            </a:rPr>
            <a:t>16.1%</a:t>
          </a:r>
          <a:r>
            <a:rPr kumimoji="1" lang="ja-JP" altLang="en-US" sz="1200">
              <a:latin typeface="ＭＳ Ｐゴシック" panose="020B0600070205080204" pitchFamily="50" charset="-128"/>
              <a:ea typeface="ＭＳ Ｐゴシック" panose="020B0600070205080204" pitchFamily="50" charset="-128"/>
            </a:rPr>
            <a:t>で、昨年度から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値を上回っています。その他の主なものは特別会計への繰出金で、昨年度より増加した要因は、後期高齢者医療特別会計や下水道事業費特別会計への繰出金が増加したことによるものです。　今後とも医療費等の抑制を図る施策を進めるとともに事業管理経費の抑制や適正な料金設定などによる経営の安定化を図り、特別会計への繰出金の抑制に努めます。</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154215</xdr:rowOff>
    </xdr:from>
    <xdr:to>
      <xdr:col>82</xdr:col>
      <xdr:colOff>107950</xdr:colOff>
      <xdr:row>57</xdr:row>
      <xdr:rowOff>26307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7554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755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57</xdr:row>
      <xdr:rowOff>69850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755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154215</xdr:rowOff>
    </xdr:from>
    <xdr:to>
      <xdr:col>69</xdr:col>
      <xdr:colOff>92075</xdr:colOff>
      <xdr:row>56</xdr:row>
      <xdr:rowOff>165100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103415</xdr:rowOff>
    </xdr:from>
    <xdr:to>
      <xdr:col>78</xdr:col>
      <xdr:colOff>120650</xdr:colOff>
      <xdr:row>57</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103415</xdr:rowOff>
    </xdr:from>
    <xdr:to>
      <xdr:col>69</xdr:col>
      <xdr:colOff>142875</xdr:colOff>
      <xdr:row>57</xdr:row>
      <xdr:rowOff>33565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18342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ポイント増加しましたが、類似団体平均値を下回っています。昨年度より増加した要因は、コミュニティバス運行方法の見直しに伴う増加などによるものです。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今後とも、補助内容や効果について精査を行うとともに、真に必要な補助執行に努めます。</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104140</xdr:rowOff>
    </xdr:from>
    <xdr:to>
      <xdr:col>82</xdr:col>
      <xdr:colOff>107950</xdr:colOff>
      <xdr:row>32</xdr:row>
      <xdr:rowOff>131572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5905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104140</xdr:rowOff>
    </xdr:from>
    <xdr:to>
      <xdr:col>78</xdr:col>
      <xdr:colOff>69850</xdr:colOff>
      <xdr:row>32</xdr:row>
      <xdr:rowOff>122428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590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122428</xdr:rowOff>
    </xdr:from>
    <xdr:to>
      <xdr:col>73</xdr:col>
      <xdr:colOff>180975</xdr:colOff>
      <xdr:row>32</xdr:row>
      <xdr:rowOff>159004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6088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149860</xdr:rowOff>
    </xdr:from>
    <xdr:to>
      <xdr:col>69</xdr:col>
      <xdr:colOff>92075</xdr:colOff>
      <xdr:row>32</xdr:row>
      <xdr:rowOff>159004</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636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80772</xdr:rowOff>
    </xdr:from>
    <xdr:to>
      <xdr:col>82</xdr:col>
      <xdr:colOff>158750</xdr:colOff>
      <xdr:row>33</xdr:row>
      <xdr:rowOff>10922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160799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53340</xdr:rowOff>
    </xdr:from>
    <xdr:to>
      <xdr:col>78</xdr:col>
      <xdr:colOff>120650</xdr:colOff>
      <xdr:row>32</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165117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71628</xdr:rowOff>
    </xdr:from>
    <xdr:to>
      <xdr:col>74</xdr:col>
      <xdr:colOff>31750</xdr:colOff>
      <xdr:row>33</xdr:row>
      <xdr:rowOff>1778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11955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108204</xdr:rowOff>
    </xdr:from>
    <xdr:to>
      <xdr:col>69</xdr:col>
      <xdr:colOff>142875</xdr:colOff>
      <xdr:row>33</xdr:row>
      <xdr:rowOff>38354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48531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99060</xdr:rowOff>
    </xdr:from>
    <xdr:to>
      <xdr:col>65</xdr:col>
      <xdr:colOff>53975</xdr:colOff>
      <xdr:row>33</xdr:row>
      <xdr:rowOff>29210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39387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ポイント増加しており、類似団体平均値を上回っています。昨年度より増加した要因は、償還が終了した元利償還金の合計より償還の始まった元利償還金の合計が上回ったことによるものです。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今後とも市債の発行は、事業を厳選し計画的に行うことにより公債費の抑制に努めます。</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148771</xdr:rowOff>
    </xdr:from>
    <xdr:to>
      <xdr:col>24</xdr:col>
      <xdr:colOff>25400</xdr:colOff>
      <xdr:row>79</xdr:row>
      <xdr:rowOff>20864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5218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148771</xdr:rowOff>
    </xdr:from>
    <xdr:to>
      <xdr:col>19</xdr:col>
      <xdr:colOff>187325</xdr:colOff>
      <xdr:row>78</xdr:row>
      <xdr:rowOff>170543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521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78</xdr:row>
      <xdr:rowOff>170543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434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61686</xdr:rowOff>
    </xdr:from>
    <xdr:to>
      <xdr:col>11</xdr:col>
      <xdr:colOff>9525</xdr:colOff>
      <xdr:row>79</xdr:row>
      <xdr:rowOff>64407</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4347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97971</xdr:rowOff>
    </xdr:from>
    <xdr:to>
      <xdr:col>20</xdr:col>
      <xdr:colOff>38100</xdr:colOff>
      <xdr:row>79</xdr:row>
      <xdr:rowOff>28121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12898</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119743</xdr:rowOff>
    </xdr:from>
    <xdr:to>
      <xdr:col>15</xdr:col>
      <xdr:colOff>149225</xdr:colOff>
      <xdr:row>79</xdr:row>
      <xdr:rowOff>49893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34670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13607</xdr:rowOff>
    </xdr:from>
    <xdr:to>
      <xdr:col>6</xdr:col>
      <xdr:colOff>171450</xdr:colOff>
      <xdr:row>79</xdr:row>
      <xdr:rowOff>115207</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99984</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公債費以外に係る経常経費比率については</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ポイント増加してしており、類似団体平均値を上回っています。昨年度より増加した要因は、義務的経費である人件費及び扶助費の増加によるものです。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今後とも適正配置による人件費の抑制に努めるとともに、増加傾向にある扶助費への対応として、物件費などすべての経費抑制に努めます。</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149861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477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140715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4772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78</xdr:row>
      <xdr:rowOff>140715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79</xdr:row>
      <xdr:rowOff>1270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4863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6528</xdr:rowOff>
    </xdr:from>
    <xdr:to>
      <xdr:col>29</xdr:col>
      <xdr:colOff>127000</xdr:colOff>
      <xdr:row>18</xdr:row>
      <xdr:rowOff>23330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0253"/>
          <a:ext cx="6477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23330</xdr:rowOff>
    </xdr:from>
    <xdr:to>
      <xdr:col>26</xdr:col>
      <xdr:colOff>50800</xdr:colOff>
      <xdr:row>18</xdr:row>
      <xdr:rowOff>35370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7055"/>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35370</xdr:rowOff>
    </xdr:from>
    <xdr:to>
      <xdr:col>22</xdr:col>
      <xdr:colOff>114300</xdr:colOff>
      <xdr:row>18</xdr:row>
      <xdr:rowOff>47676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9095"/>
          <a:ext cx="6985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24282</xdr:rowOff>
    </xdr:from>
    <xdr:to>
      <xdr:col>18</xdr:col>
      <xdr:colOff>177800</xdr:colOff>
      <xdr:row>18</xdr:row>
      <xdr:rowOff>47676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8007"/>
          <a:ext cx="698500" cy="23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127178</xdr:rowOff>
    </xdr:from>
    <xdr:to>
      <xdr:col>29</xdr:col>
      <xdr:colOff>177800</xdr:colOff>
      <xdr:row>18</xdr:row>
      <xdr:rowOff>57328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99255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143980</xdr:rowOff>
    </xdr:from>
    <xdr:to>
      <xdr:col>26</xdr:col>
      <xdr:colOff>101600</xdr:colOff>
      <xdr:row>18</xdr:row>
      <xdr:rowOff>74130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58907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156020</xdr:rowOff>
    </xdr:from>
    <xdr:to>
      <xdr:col>22</xdr:col>
      <xdr:colOff>165100</xdr:colOff>
      <xdr:row>18</xdr:row>
      <xdr:rowOff>86170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70947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168326</xdr:rowOff>
    </xdr:from>
    <xdr:to>
      <xdr:col>19</xdr:col>
      <xdr:colOff>38100</xdr:colOff>
      <xdr:row>18</xdr:row>
      <xdr:rowOff>98476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83253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144932</xdr:rowOff>
    </xdr:from>
    <xdr:to>
      <xdr:col>15</xdr:col>
      <xdr:colOff>101600</xdr:colOff>
      <xdr:row>18</xdr:row>
      <xdr:rowOff>75082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59859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248768</xdr:rowOff>
    </xdr:from>
    <xdr:to>
      <xdr:col>29</xdr:col>
      <xdr:colOff>127000</xdr:colOff>
      <xdr:row>35</xdr:row>
      <xdr:rowOff>249301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59118"/>
          <a:ext cx="6477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234078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44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217640</xdr:rowOff>
    </xdr:from>
    <xdr:to>
      <xdr:col>26</xdr:col>
      <xdr:colOff>50800</xdr:colOff>
      <xdr:row>35</xdr:row>
      <xdr:rowOff>248768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27990"/>
          <a:ext cx="698500" cy="3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211430</xdr:rowOff>
    </xdr:from>
    <xdr:to>
      <xdr:col>22</xdr:col>
      <xdr:colOff>114300</xdr:colOff>
      <xdr:row>35</xdr:row>
      <xdr:rowOff>217640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21780"/>
          <a:ext cx="698500" cy="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157442</xdr:rowOff>
    </xdr:from>
    <xdr:to>
      <xdr:col>18</xdr:col>
      <xdr:colOff>177800</xdr:colOff>
      <xdr:row>35</xdr:row>
      <xdr:rowOff>211430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67792"/>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198501</xdr:rowOff>
    </xdr:from>
    <xdr:to>
      <xdr:col>29</xdr:col>
      <xdr:colOff>177800</xdr:colOff>
      <xdr:row>35</xdr:row>
      <xdr:rowOff>300101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43578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5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197968</xdr:rowOff>
    </xdr:from>
    <xdr:to>
      <xdr:col>26</xdr:col>
      <xdr:colOff>101600</xdr:colOff>
      <xdr:row>35</xdr:row>
      <xdr:rowOff>299568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284345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94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166840</xdr:rowOff>
    </xdr:from>
    <xdr:to>
      <xdr:col>22</xdr:col>
      <xdr:colOff>165100</xdr:colOff>
      <xdr:row>35</xdr:row>
      <xdr:rowOff>268440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7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278617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160630</xdr:rowOff>
    </xdr:from>
    <xdr:to>
      <xdr:col>19</xdr:col>
      <xdr:colOff>38100</xdr:colOff>
      <xdr:row>35</xdr:row>
      <xdr:rowOff>262230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70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247007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5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106642</xdr:rowOff>
    </xdr:from>
    <xdr:to>
      <xdr:col>15</xdr:col>
      <xdr:colOff>101600</xdr:colOff>
      <xdr:row>35</xdr:row>
      <xdr:rowOff>208242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1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218419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58181</xdr:rowOff>
    </xdr:from>
    <xdr:to>
      <xdr:col>24</xdr:col>
      <xdr:colOff>63500</xdr:colOff>
      <xdr:row>36</xdr:row>
      <xdr:rowOff>62342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30381"/>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39939</xdr:rowOff>
    </xdr:from>
    <xdr:to>
      <xdr:col>19</xdr:col>
      <xdr:colOff>177800</xdr:colOff>
      <xdr:row>36</xdr:row>
      <xdr:rowOff>62342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1213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39939</xdr:rowOff>
    </xdr:from>
    <xdr:to>
      <xdr:col>15</xdr:col>
      <xdr:colOff>50800</xdr:colOff>
      <xdr:row>36</xdr:row>
      <xdr:rowOff>68994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12139"/>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159200</xdr:rowOff>
    </xdr:from>
    <xdr:to>
      <xdr:col>10</xdr:col>
      <xdr:colOff>114300</xdr:colOff>
      <xdr:row>36</xdr:row>
      <xdr:rowOff>68994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159950"/>
          <a:ext cx="889000" cy="8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7381</xdr:rowOff>
    </xdr:from>
    <xdr:to>
      <xdr:col>24</xdr:col>
      <xdr:colOff>114300</xdr:colOff>
      <xdr:row>36</xdr:row>
      <xdr:rowOff>108981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7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30258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11542</xdr:rowOff>
    </xdr:from>
    <xdr:to>
      <xdr:col>20</xdr:col>
      <xdr:colOff>38100</xdr:colOff>
      <xdr:row>36</xdr:row>
      <xdr:rowOff>113142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8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129669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5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160589</xdr:rowOff>
    </xdr:from>
    <xdr:to>
      <xdr:col>15</xdr:col>
      <xdr:colOff>101600</xdr:colOff>
      <xdr:row>36</xdr:row>
      <xdr:rowOff>90739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107266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3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18194</xdr:rowOff>
    </xdr:from>
    <xdr:to>
      <xdr:col>10</xdr:col>
      <xdr:colOff>165100</xdr:colOff>
      <xdr:row>36</xdr:row>
      <xdr:rowOff>119794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136321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108400</xdr:rowOff>
    </xdr:from>
    <xdr:to>
      <xdr:col>6</xdr:col>
      <xdr:colOff>38100</xdr:colOff>
      <xdr:row>36</xdr:row>
      <xdr:rowOff>38550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8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47346</xdr:rowOff>
    </xdr:from>
    <xdr:to>
      <xdr:col>24</xdr:col>
      <xdr:colOff>63500</xdr:colOff>
      <xdr:row>54</xdr:row>
      <xdr:rowOff>60681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05646"/>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38126</xdr:rowOff>
    </xdr:from>
    <xdr:to>
      <xdr:col>19</xdr:col>
      <xdr:colOff>177800</xdr:colOff>
      <xdr:row>54</xdr:row>
      <xdr:rowOff>60681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296426"/>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130556</xdr:rowOff>
    </xdr:from>
    <xdr:to>
      <xdr:col>15</xdr:col>
      <xdr:colOff>50800</xdr:colOff>
      <xdr:row>54</xdr:row>
      <xdr:rowOff>38126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217406"/>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130556</xdr:rowOff>
    </xdr:from>
    <xdr:to>
      <xdr:col>10</xdr:col>
      <xdr:colOff>114300</xdr:colOff>
      <xdr:row>54</xdr:row>
      <xdr:rowOff>38164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217406"/>
          <a:ext cx="8890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167996</xdr:rowOff>
    </xdr:from>
    <xdr:to>
      <xdr:col>24</xdr:col>
      <xdr:colOff>114300</xdr:colOff>
      <xdr:row>54</xdr:row>
      <xdr:rowOff>98146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19423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9881</xdr:rowOff>
    </xdr:from>
    <xdr:to>
      <xdr:col>20</xdr:col>
      <xdr:colOff>38100</xdr:colOff>
      <xdr:row>54</xdr:row>
      <xdr:rowOff>111481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128008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0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158776</xdr:rowOff>
    </xdr:from>
    <xdr:to>
      <xdr:col>15</xdr:col>
      <xdr:colOff>101600</xdr:colOff>
      <xdr:row>54</xdr:row>
      <xdr:rowOff>88926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105453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0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79756</xdr:rowOff>
    </xdr:from>
    <xdr:to>
      <xdr:col>10</xdr:col>
      <xdr:colOff>165100</xdr:colOff>
      <xdr:row>54</xdr:row>
      <xdr:rowOff>9906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1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26433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9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158814</xdr:rowOff>
    </xdr:from>
    <xdr:to>
      <xdr:col>6</xdr:col>
      <xdr:colOff>38100</xdr:colOff>
      <xdr:row>54</xdr:row>
      <xdr:rowOff>88964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2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105491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0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65691</xdr:rowOff>
    </xdr:from>
    <xdr:to>
      <xdr:col>24</xdr:col>
      <xdr:colOff>63500</xdr:colOff>
      <xdr:row>77</xdr:row>
      <xdr:rowOff>70549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67341"/>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55918</xdr:rowOff>
    </xdr:from>
    <xdr:to>
      <xdr:col>19</xdr:col>
      <xdr:colOff>177800</xdr:colOff>
      <xdr:row>77</xdr:row>
      <xdr:rowOff>70549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57568"/>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45289</xdr:rowOff>
    </xdr:from>
    <xdr:to>
      <xdr:col>15</xdr:col>
      <xdr:colOff>50800</xdr:colOff>
      <xdr:row>77</xdr:row>
      <xdr:rowOff>55918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46939"/>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4541</xdr:rowOff>
    </xdr:from>
    <xdr:to>
      <xdr:col>10</xdr:col>
      <xdr:colOff>114300</xdr:colOff>
      <xdr:row>77</xdr:row>
      <xdr:rowOff>45289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06191"/>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14891</xdr:rowOff>
    </xdr:from>
    <xdr:to>
      <xdr:col>24</xdr:col>
      <xdr:colOff>114300</xdr:colOff>
      <xdr:row>77</xdr:row>
      <xdr:rowOff>116491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101268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3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19749</xdr:rowOff>
    </xdr:from>
    <xdr:to>
      <xdr:col>20</xdr:col>
      <xdr:colOff>38100</xdr:colOff>
      <xdr:row>77</xdr:row>
      <xdr:rowOff>121349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112476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5118</xdr:rowOff>
    </xdr:from>
    <xdr:to>
      <xdr:col>15</xdr:col>
      <xdr:colOff>101600</xdr:colOff>
      <xdr:row>77</xdr:row>
      <xdr:rowOff>106718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97845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165939</xdr:rowOff>
    </xdr:from>
    <xdr:to>
      <xdr:col>10</xdr:col>
      <xdr:colOff>165100</xdr:colOff>
      <xdr:row>77</xdr:row>
      <xdr:rowOff>96089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87216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125191</xdr:rowOff>
    </xdr:from>
    <xdr:to>
      <xdr:col>6</xdr:col>
      <xdr:colOff>38100</xdr:colOff>
      <xdr:row>77</xdr:row>
      <xdr:rowOff>55341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46468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4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101848</xdr:rowOff>
    </xdr:from>
    <xdr:to>
      <xdr:col>24</xdr:col>
      <xdr:colOff>63500</xdr:colOff>
      <xdr:row>95</xdr:row>
      <xdr:rowOff>120365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389598"/>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101848</xdr:rowOff>
    </xdr:from>
    <xdr:to>
      <xdr:col>19</xdr:col>
      <xdr:colOff>177800</xdr:colOff>
      <xdr:row>95</xdr:row>
      <xdr:rowOff>138328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89598"/>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138328</xdr:rowOff>
    </xdr:from>
    <xdr:to>
      <xdr:col>15</xdr:col>
      <xdr:colOff>50800</xdr:colOff>
      <xdr:row>96</xdr:row>
      <xdr:rowOff>56986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426078"/>
          <a:ext cx="889000" cy="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56986</xdr:rowOff>
    </xdr:from>
    <xdr:to>
      <xdr:col>10</xdr:col>
      <xdr:colOff>114300</xdr:colOff>
      <xdr:row>96</xdr:row>
      <xdr:rowOff>81978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16186"/>
          <a:ext cx="8890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69565</xdr:rowOff>
    </xdr:from>
    <xdr:to>
      <xdr:col>24</xdr:col>
      <xdr:colOff>114300</xdr:colOff>
      <xdr:row>95</xdr:row>
      <xdr:rowOff>171165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92442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2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51048</xdr:rowOff>
    </xdr:from>
    <xdr:to>
      <xdr:col>20</xdr:col>
      <xdr:colOff>38100</xdr:colOff>
      <xdr:row>95</xdr:row>
      <xdr:rowOff>152648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169175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1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87528</xdr:rowOff>
    </xdr:from>
    <xdr:to>
      <xdr:col>15</xdr:col>
      <xdr:colOff>101600</xdr:colOff>
      <xdr:row>96</xdr:row>
      <xdr:rowOff>17678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34205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1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6186</xdr:rowOff>
    </xdr:from>
    <xdr:to>
      <xdr:col>10</xdr:col>
      <xdr:colOff>165100</xdr:colOff>
      <xdr:row>96</xdr:row>
      <xdr:rowOff>107786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98913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5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31178</xdr:rowOff>
    </xdr:from>
    <xdr:to>
      <xdr:col>6</xdr:col>
      <xdr:colOff>38100</xdr:colOff>
      <xdr:row>96</xdr:row>
      <xdr:rowOff>132778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149305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2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11318</xdr:rowOff>
    </xdr:from>
    <xdr:to>
      <xdr:col>55</xdr:col>
      <xdr:colOff>0</xdr:colOff>
      <xdr:row>37</xdr:row>
      <xdr:rowOff>24943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54968"/>
          <a:ext cx="8382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166058</xdr:rowOff>
    </xdr:from>
    <xdr:to>
      <xdr:col>50</xdr:col>
      <xdr:colOff>114300</xdr:colOff>
      <xdr:row>37</xdr:row>
      <xdr:rowOff>24943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338258"/>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89751</xdr:rowOff>
    </xdr:from>
    <xdr:to>
      <xdr:col>45</xdr:col>
      <xdr:colOff>177800</xdr:colOff>
      <xdr:row>36</xdr:row>
      <xdr:rowOff>166058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261951"/>
          <a:ext cx="889000" cy="7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89751</xdr:rowOff>
    </xdr:from>
    <xdr:to>
      <xdr:col>41</xdr:col>
      <xdr:colOff>50800</xdr:colOff>
      <xdr:row>36</xdr:row>
      <xdr:rowOff>100724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26195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131968</xdr:rowOff>
    </xdr:from>
    <xdr:to>
      <xdr:col>55</xdr:col>
      <xdr:colOff>50800</xdr:colOff>
      <xdr:row>37</xdr:row>
      <xdr:rowOff>62118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46895</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145593</xdr:rowOff>
    </xdr:from>
    <xdr:to>
      <xdr:col>50</xdr:col>
      <xdr:colOff>165100</xdr:colOff>
      <xdr:row>37</xdr:row>
      <xdr:rowOff>75743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66870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115258</xdr:rowOff>
    </xdr:from>
    <xdr:to>
      <xdr:col>46</xdr:col>
      <xdr:colOff>38100</xdr:colOff>
      <xdr:row>37</xdr:row>
      <xdr:rowOff>45408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36535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38951</xdr:rowOff>
    </xdr:from>
    <xdr:to>
      <xdr:col>41</xdr:col>
      <xdr:colOff>101600</xdr:colOff>
      <xdr:row>36</xdr:row>
      <xdr:rowOff>140551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131678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49924</xdr:rowOff>
    </xdr:from>
    <xdr:to>
      <xdr:col>36</xdr:col>
      <xdr:colOff>165100</xdr:colOff>
      <xdr:row>36</xdr:row>
      <xdr:rowOff>151524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142651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18640</xdr:rowOff>
    </xdr:from>
    <xdr:to>
      <xdr:col>55</xdr:col>
      <xdr:colOff>0</xdr:colOff>
      <xdr:row>56</xdr:row>
      <xdr:rowOff>170550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619840"/>
          <a:ext cx="838200" cy="15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131405</xdr:rowOff>
    </xdr:from>
    <xdr:to>
      <xdr:col>50</xdr:col>
      <xdr:colOff>114300</xdr:colOff>
      <xdr:row>56</xdr:row>
      <xdr:rowOff>170550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732605"/>
          <a:ext cx="889000" cy="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34435</xdr:rowOff>
    </xdr:from>
    <xdr:to>
      <xdr:col>45</xdr:col>
      <xdr:colOff>177800</xdr:colOff>
      <xdr:row>56</xdr:row>
      <xdr:rowOff>131405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464185"/>
          <a:ext cx="889000" cy="26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34435</xdr:rowOff>
    </xdr:from>
    <xdr:to>
      <xdr:col>41</xdr:col>
      <xdr:colOff>50800</xdr:colOff>
      <xdr:row>55</xdr:row>
      <xdr:rowOff>115088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464185"/>
          <a:ext cx="889000" cy="8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139290</xdr:rowOff>
    </xdr:from>
    <xdr:to>
      <xdr:col>55</xdr:col>
      <xdr:colOff>50800</xdr:colOff>
      <xdr:row>56</xdr:row>
      <xdr:rowOff>69440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6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162167</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2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119750</xdr:rowOff>
    </xdr:from>
    <xdr:to>
      <xdr:col>50</xdr:col>
      <xdr:colOff>165100</xdr:colOff>
      <xdr:row>57</xdr:row>
      <xdr:rowOff>49900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41027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80605</xdr:rowOff>
    </xdr:from>
    <xdr:to>
      <xdr:col>46</xdr:col>
      <xdr:colOff>38100</xdr:colOff>
      <xdr:row>57</xdr:row>
      <xdr:rowOff>10755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27282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4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155085</xdr:rowOff>
    </xdr:from>
    <xdr:to>
      <xdr:col>41</xdr:col>
      <xdr:colOff>101600</xdr:colOff>
      <xdr:row>55</xdr:row>
      <xdr:rowOff>85235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4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101762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18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64288</xdr:rowOff>
    </xdr:from>
    <xdr:to>
      <xdr:col>36</xdr:col>
      <xdr:colOff>165100</xdr:colOff>
      <xdr:row>55</xdr:row>
      <xdr:rowOff>165888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4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10965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26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150422</xdr:rowOff>
    </xdr:from>
    <xdr:to>
      <xdr:col>55</xdr:col>
      <xdr:colOff>0</xdr:colOff>
      <xdr:row>77</xdr:row>
      <xdr:rowOff>94049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180622"/>
          <a:ext cx="838200" cy="1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88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94049</xdr:rowOff>
    </xdr:from>
    <xdr:to>
      <xdr:col>50</xdr:col>
      <xdr:colOff>114300</xdr:colOff>
      <xdr:row>78</xdr:row>
      <xdr:rowOff>9672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295699"/>
          <a:ext cx="889000" cy="8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168411</xdr:rowOff>
    </xdr:from>
    <xdr:to>
      <xdr:col>45</xdr:col>
      <xdr:colOff>177800</xdr:colOff>
      <xdr:row>78</xdr:row>
      <xdr:rowOff>9672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198611"/>
          <a:ext cx="889000" cy="18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131767</xdr:rowOff>
    </xdr:from>
    <xdr:to>
      <xdr:col>41</xdr:col>
      <xdr:colOff>50800</xdr:colOff>
      <xdr:row>76</xdr:row>
      <xdr:rowOff>168411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61967"/>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99622</xdr:rowOff>
    </xdr:from>
    <xdr:to>
      <xdr:col>55</xdr:col>
      <xdr:colOff>50800</xdr:colOff>
      <xdr:row>77</xdr:row>
      <xdr:rowOff>29772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122499</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9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43249</xdr:rowOff>
    </xdr:from>
    <xdr:to>
      <xdr:col>50</xdr:col>
      <xdr:colOff>165100</xdr:colOff>
      <xdr:row>77</xdr:row>
      <xdr:rowOff>144849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4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135976</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3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130322</xdr:rowOff>
    </xdr:from>
    <xdr:to>
      <xdr:col>46</xdr:col>
      <xdr:colOff>38100</xdr:colOff>
      <xdr:row>78</xdr:row>
      <xdr:rowOff>60472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51599</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4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117611</xdr:rowOff>
    </xdr:from>
    <xdr:to>
      <xdr:col>41</xdr:col>
      <xdr:colOff>101600</xdr:colOff>
      <xdr:row>77</xdr:row>
      <xdr:rowOff>47761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80967</xdr:rowOff>
    </xdr:from>
    <xdr:to>
      <xdr:col>36</xdr:col>
      <xdr:colOff>165100</xdr:colOff>
      <xdr:row>77</xdr:row>
      <xdr:rowOff>11117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27645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8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60300</xdr:rowOff>
    </xdr:from>
    <xdr:to>
      <xdr:col>55</xdr:col>
      <xdr:colOff>0</xdr:colOff>
      <xdr:row>96</xdr:row>
      <xdr:rowOff>78397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348050"/>
          <a:ext cx="838200" cy="18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126842</xdr:rowOff>
    </xdr:from>
    <xdr:to>
      <xdr:col>50</xdr:col>
      <xdr:colOff>114300</xdr:colOff>
      <xdr:row>96</xdr:row>
      <xdr:rowOff>78397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414592"/>
          <a:ext cx="889000" cy="12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126842</xdr:rowOff>
    </xdr:from>
    <xdr:to>
      <xdr:col>45</xdr:col>
      <xdr:colOff>177800</xdr:colOff>
      <xdr:row>96</xdr:row>
      <xdr:rowOff>4578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414592"/>
          <a:ext cx="889000" cy="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48527</xdr:rowOff>
    </xdr:from>
    <xdr:to>
      <xdr:col>41</xdr:col>
      <xdr:colOff>50800</xdr:colOff>
      <xdr:row>96</xdr:row>
      <xdr:rowOff>4578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336277"/>
          <a:ext cx="889000" cy="1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9500</xdr:rowOff>
    </xdr:from>
    <xdr:to>
      <xdr:col>55</xdr:col>
      <xdr:colOff>50800</xdr:colOff>
      <xdr:row>95</xdr:row>
      <xdr:rowOff>111100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2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32377</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1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27597</xdr:rowOff>
    </xdr:from>
    <xdr:to>
      <xdr:col>50</xdr:col>
      <xdr:colOff>165100</xdr:colOff>
      <xdr:row>96</xdr:row>
      <xdr:rowOff>129197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145724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76042</xdr:rowOff>
    </xdr:from>
    <xdr:to>
      <xdr:col>46</xdr:col>
      <xdr:colOff>38100</xdr:colOff>
      <xdr:row>96</xdr:row>
      <xdr:rowOff>6192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3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22719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125228</xdr:rowOff>
    </xdr:from>
    <xdr:to>
      <xdr:col>41</xdr:col>
      <xdr:colOff>101600</xdr:colOff>
      <xdr:row>96</xdr:row>
      <xdr:rowOff>55378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71905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8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169177</xdr:rowOff>
    </xdr:from>
    <xdr:to>
      <xdr:col>36</xdr:col>
      <xdr:colOff>165100</xdr:colOff>
      <xdr:row>95</xdr:row>
      <xdr:rowOff>99327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2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115854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06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9169</xdr:rowOff>
    </xdr:from>
    <xdr:to>
      <xdr:col>85</xdr:col>
      <xdr:colOff>127000</xdr:colOff>
      <xdr:row>75</xdr:row>
      <xdr:rowOff>25269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867919"/>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25269</xdr:rowOff>
    </xdr:from>
    <xdr:to>
      <xdr:col>81</xdr:col>
      <xdr:colOff>50800</xdr:colOff>
      <xdr:row>75</xdr:row>
      <xdr:rowOff>28731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884019"/>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28731</xdr:rowOff>
    </xdr:from>
    <xdr:to>
      <xdr:col>76</xdr:col>
      <xdr:colOff>114300</xdr:colOff>
      <xdr:row>75</xdr:row>
      <xdr:rowOff>70303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887481"/>
          <a:ext cx="8890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141660</xdr:rowOff>
    </xdr:from>
    <xdr:to>
      <xdr:col>71</xdr:col>
      <xdr:colOff>177800</xdr:colOff>
      <xdr:row>75</xdr:row>
      <xdr:rowOff>70303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828960"/>
          <a:ext cx="889000" cy="10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129819</xdr:rowOff>
    </xdr:from>
    <xdr:to>
      <xdr:col>85</xdr:col>
      <xdr:colOff>177800</xdr:colOff>
      <xdr:row>75</xdr:row>
      <xdr:rowOff>59969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8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152696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6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145919</xdr:rowOff>
    </xdr:from>
    <xdr:to>
      <xdr:col>81</xdr:col>
      <xdr:colOff>101600</xdr:colOff>
      <xdr:row>75</xdr:row>
      <xdr:rowOff>76069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92596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6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149381</xdr:rowOff>
    </xdr:from>
    <xdr:to>
      <xdr:col>76</xdr:col>
      <xdr:colOff>165100</xdr:colOff>
      <xdr:row>75</xdr:row>
      <xdr:rowOff>79531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96058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1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19503</xdr:rowOff>
    </xdr:from>
    <xdr:to>
      <xdr:col>72</xdr:col>
      <xdr:colOff>38100</xdr:colOff>
      <xdr:row>75</xdr:row>
      <xdr:rowOff>121103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112231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7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90860</xdr:rowOff>
    </xdr:from>
    <xdr:to>
      <xdr:col>67</xdr:col>
      <xdr:colOff>101600</xdr:colOff>
      <xdr:row>75</xdr:row>
      <xdr:rowOff>21010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12137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132956</xdr:rowOff>
    </xdr:from>
    <xdr:to>
      <xdr:col>85</xdr:col>
      <xdr:colOff>127000</xdr:colOff>
      <xdr:row>99</xdr:row>
      <xdr:rowOff>24104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35056"/>
          <a:ext cx="8382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132575</xdr:rowOff>
    </xdr:from>
    <xdr:to>
      <xdr:col>81</xdr:col>
      <xdr:colOff>50800</xdr:colOff>
      <xdr:row>98</xdr:row>
      <xdr:rowOff>132956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346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132575</xdr:rowOff>
    </xdr:from>
    <xdr:to>
      <xdr:col>76</xdr:col>
      <xdr:colOff>114300</xdr:colOff>
      <xdr:row>98</xdr:row>
      <xdr:rowOff>155511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4675"/>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115354</xdr:rowOff>
    </xdr:from>
    <xdr:to>
      <xdr:col>71</xdr:col>
      <xdr:colOff>177800</xdr:colOff>
      <xdr:row>98</xdr:row>
      <xdr:rowOff>155511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17454"/>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144754</xdr:rowOff>
    </xdr:from>
    <xdr:to>
      <xdr:col>85</xdr:col>
      <xdr:colOff>177800</xdr:colOff>
      <xdr:row>99</xdr:row>
      <xdr:rowOff>74904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59681</xdr:rowOff>
    </xdr:from>
    <xdr:ext cx="378565"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6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82156</xdr:rowOff>
    </xdr:from>
    <xdr:to>
      <xdr:col>81</xdr:col>
      <xdr:colOff>101600</xdr:colOff>
      <xdr:row>99</xdr:row>
      <xdr:rowOff>12306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3433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81775</xdr:rowOff>
    </xdr:from>
    <xdr:to>
      <xdr:col>76</xdr:col>
      <xdr:colOff>165100</xdr:colOff>
      <xdr:row>99</xdr:row>
      <xdr:rowOff>11925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3052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104711</xdr:rowOff>
    </xdr:from>
    <xdr:to>
      <xdr:col>72</xdr:col>
      <xdr:colOff>38100</xdr:colOff>
      <xdr:row>99</xdr:row>
      <xdr:rowOff>34861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25988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9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64554</xdr:rowOff>
    </xdr:from>
    <xdr:to>
      <xdr:col>67</xdr:col>
      <xdr:colOff>101600</xdr:colOff>
      <xdr:row>98</xdr:row>
      <xdr:rowOff>166154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157281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5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136597</xdr:rowOff>
    </xdr:from>
    <xdr:to>
      <xdr:col>116</xdr:col>
      <xdr:colOff>63500</xdr:colOff>
      <xdr:row>37</xdr:row>
      <xdr:rowOff>17726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308797"/>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17198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3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82877</xdr:rowOff>
    </xdr:from>
    <xdr:to>
      <xdr:col>111</xdr:col>
      <xdr:colOff>177800</xdr:colOff>
      <xdr:row>36</xdr:row>
      <xdr:rowOff>136597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255077"/>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82877</xdr:rowOff>
    </xdr:from>
    <xdr:to>
      <xdr:col>107</xdr:col>
      <xdr:colOff>50800</xdr:colOff>
      <xdr:row>36</xdr:row>
      <xdr:rowOff>101328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255077"/>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101328</xdr:rowOff>
    </xdr:from>
    <xdr:to>
      <xdr:col>102</xdr:col>
      <xdr:colOff>114300</xdr:colOff>
      <xdr:row>36</xdr:row>
      <xdr:rowOff>111452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27352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138376</xdr:rowOff>
    </xdr:from>
    <xdr:to>
      <xdr:col>116</xdr:col>
      <xdr:colOff>114300</xdr:colOff>
      <xdr:row>37</xdr:row>
      <xdr:rowOff>68526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3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161253</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16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85797</xdr:rowOff>
    </xdr:from>
    <xdr:to>
      <xdr:col>112</xdr:col>
      <xdr:colOff>38100</xdr:colOff>
      <xdr:row>37</xdr:row>
      <xdr:rowOff>15947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2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32474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03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32077</xdr:rowOff>
    </xdr:from>
    <xdr:to>
      <xdr:col>107</xdr:col>
      <xdr:colOff>101600</xdr:colOff>
      <xdr:row>36</xdr:row>
      <xdr:rowOff>133677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150204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97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50528</xdr:rowOff>
    </xdr:from>
    <xdr:to>
      <xdr:col>102</xdr:col>
      <xdr:colOff>165100</xdr:colOff>
      <xdr:row>36</xdr:row>
      <xdr:rowOff>152128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2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168655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99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60652</xdr:rowOff>
    </xdr:from>
    <xdr:to>
      <xdr:col>98</xdr:col>
      <xdr:colOff>38100</xdr:colOff>
      <xdr:row>36</xdr:row>
      <xdr:rowOff>162252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2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7329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00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51689</xdr:rowOff>
    </xdr:from>
    <xdr:to>
      <xdr:col>116</xdr:col>
      <xdr:colOff>63500</xdr:colOff>
      <xdr:row>57</xdr:row>
      <xdr:rowOff>85369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824339"/>
          <a:ext cx="8382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101464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36868</xdr:rowOff>
    </xdr:from>
    <xdr:to>
      <xdr:col>111</xdr:col>
      <xdr:colOff>177800</xdr:colOff>
      <xdr:row>57</xdr:row>
      <xdr:rowOff>51689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809518"/>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25514</xdr:rowOff>
    </xdr:from>
    <xdr:to>
      <xdr:col>107</xdr:col>
      <xdr:colOff>50800</xdr:colOff>
      <xdr:row>57</xdr:row>
      <xdr:rowOff>36868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798164"/>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156024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25514</xdr:rowOff>
    </xdr:from>
    <xdr:to>
      <xdr:col>102</xdr:col>
      <xdr:colOff>114300</xdr:colOff>
      <xdr:row>57</xdr:row>
      <xdr:rowOff>39154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798164"/>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106532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96969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34569</xdr:rowOff>
    </xdr:from>
    <xdr:to>
      <xdr:col>116</xdr:col>
      <xdr:colOff>114300</xdr:colOff>
      <xdr:row>57</xdr:row>
      <xdr:rowOff>136169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57446</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65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889</xdr:rowOff>
    </xdr:from>
    <xdr:to>
      <xdr:col>112</xdr:col>
      <xdr:colOff>38100</xdr:colOff>
      <xdr:row>57</xdr:row>
      <xdr:rowOff>102489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157518</xdr:rowOff>
    </xdr:from>
    <xdr:to>
      <xdr:col>107</xdr:col>
      <xdr:colOff>101600</xdr:colOff>
      <xdr:row>57</xdr:row>
      <xdr:rowOff>87668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7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104195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53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146164</xdr:rowOff>
    </xdr:from>
    <xdr:to>
      <xdr:col>102</xdr:col>
      <xdr:colOff>165100</xdr:colOff>
      <xdr:row>57</xdr:row>
      <xdr:rowOff>76314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7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92841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52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159804</xdr:rowOff>
    </xdr:from>
    <xdr:to>
      <xdr:col>98</xdr:col>
      <xdr:colOff>38100</xdr:colOff>
      <xdr:row>57</xdr:row>
      <xdr:rowOff>89954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7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106481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53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79007</xdr:rowOff>
    </xdr:from>
    <xdr:to>
      <xdr:col>116</xdr:col>
      <xdr:colOff>63500</xdr:colOff>
      <xdr:row>75</xdr:row>
      <xdr:rowOff>89598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37757"/>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45174</xdr:rowOff>
    </xdr:from>
    <xdr:to>
      <xdr:col>111</xdr:col>
      <xdr:colOff>177800</xdr:colOff>
      <xdr:row>75</xdr:row>
      <xdr:rowOff>89598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03924"/>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45174</xdr:rowOff>
    </xdr:from>
    <xdr:to>
      <xdr:col>107</xdr:col>
      <xdr:colOff>50800</xdr:colOff>
      <xdr:row>75</xdr:row>
      <xdr:rowOff>84569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03924"/>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84569</xdr:rowOff>
    </xdr:from>
    <xdr:to>
      <xdr:col>102</xdr:col>
      <xdr:colOff>114300</xdr:colOff>
      <xdr:row>75</xdr:row>
      <xdr:rowOff>129070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43319"/>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28207</xdr:rowOff>
    </xdr:from>
    <xdr:to>
      <xdr:col>116</xdr:col>
      <xdr:colOff>114300</xdr:colOff>
      <xdr:row>75</xdr:row>
      <xdr:rowOff>129807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51084</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38798</xdr:rowOff>
    </xdr:from>
    <xdr:to>
      <xdr:col>112</xdr:col>
      <xdr:colOff>38100</xdr:colOff>
      <xdr:row>75</xdr:row>
      <xdr:rowOff>140398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156925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165824</xdr:rowOff>
    </xdr:from>
    <xdr:to>
      <xdr:col>107</xdr:col>
      <xdr:colOff>101600</xdr:colOff>
      <xdr:row>75</xdr:row>
      <xdr:rowOff>95974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112501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33769</xdr:rowOff>
    </xdr:from>
    <xdr:to>
      <xdr:col>102</xdr:col>
      <xdr:colOff>165100</xdr:colOff>
      <xdr:row>75</xdr:row>
      <xdr:rowOff>135369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151896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78270</xdr:rowOff>
    </xdr:from>
    <xdr:to>
      <xdr:col>98</xdr:col>
      <xdr:colOff>38100</xdr:colOff>
      <xdr:row>76</xdr:row>
      <xdr:rowOff>8421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37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普通建設事業費の住民一人当たりのコストは、昨年度と比較して、</a:t>
          </a:r>
          <a:r>
            <a:rPr kumimoji="1" lang="en-US" altLang="ja-JP" sz="1300" baseline="0">
              <a:latin typeface="ＭＳ Ｐゴシック" panose="020B0600070205080204" pitchFamily="50" charset="-128"/>
              <a:ea typeface="ＭＳ Ｐゴシック" panose="020B0600070205080204" pitchFamily="50" charset="-128"/>
            </a:rPr>
            <a:t>13,955</a:t>
          </a:r>
          <a:r>
            <a:rPr kumimoji="1" lang="ja-JP" altLang="en-US" sz="1300" baseline="0">
              <a:latin typeface="ＭＳ Ｐゴシック" panose="020B0600070205080204" pitchFamily="50" charset="-128"/>
              <a:ea typeface="ＭＳ Ｐゴシック" panose="020B0600070205080204" pitchFamily="50" charset="-128"/>
            </a:rPr>
            <a:t>円増加し、</a:t>
          </a:r>
          <a:r>
            <a:rPr kumimoji="1" lang="en-US" altLang="ja-JP" sz="1300" baseline="0">
              <a:latin typeface="ＭＳ Ｐゴシック" panose="020B0600070205080204" pitchFamily="50" charset="-128"/>
              <a:ea typeface="ＭＳ Ｐゴシック" panose="020B0600070205080204" pitchFamily="50" charset="-128"/>
            </a:rPr>
            <a:t>54,621</a:t>
          </a:r>
          <a:r>
            <a:rPr kumimoji="1" lang="ja-JP" altLang="en-US" sz="1300" baseline="0">
              <a:latin typeface="ＭＳ Ｐゴシック" panose="020B0600070205080204" pitchFamily="50" charset="-128"/>
              <a:ea typeface="ＭＳ Ｐゴシック" panose="020B0600070205080204" pitchFamily="50" charset="-128"/>
            </a:rPr>
            <a:t>円となりました。主な要因は、普通建設事業費（うち新規整備）について、第４期最終処分場整備事業の事業費が約</a:t>
          </a:r>
          <a:r>
            <a:rPr kumimoji="1" lang="en-US" altLang="ja-JP" sz="1300" baseline="0">
              <a:latin typeface="ＭＳ Ｐゴシック" panose="020B0600070205080204" pitchFamily="50" charset="-128"/>
              <a:ea typeface="ＭＳ Ｐゴシック" panose="020B0600070205080204" pitchFamily="50" charset="-128"/>
            </a:rPr>
            <a:t>13.3</a:t>
          </a:r>
          <a:r>
            <a:rPr kumimoji="1" lang="ja-JP" altLang="en-US" sz="1300" baseline="0">
              <a:latin typeface="ＭＳ Ｐゴシック" panose="020B0600070205080204" pitchFamily="50" charset="-128"/>
              <a:ea typeface="ＭＳ Ｐゴシック" panose="020B0600070205080204" pitchFamily="50" charset="-128"/>
            </a:rPr>
            <a:t>億円増加したことにより、昨年度と比較して、</a:t>
          </a:r>
          <a:r>
            <a:rPr kumimoji="1" lang="en-US" altLang="ja-JP" sz="1300" baseline="0">
              <a:latin typeface="ＭＳ Ｐゴシック" panose="020B0600070205080204" pitchFamily="50" charset="-128"/>
              <a:ea typeface="ＭＳ Ｐゴシック" panose="020B0600070205080204" pitchFamily="50" charset="-128"/>
            </a:rPr>
            <a:t>5,034</a:t>
          </a:r>
          <a:r>
            <a:rPr kumimoji="1" lang="ja-JP" altLang="en-US" sz="1300" baseline="0">
              <a:latin typeface="ＭＳ Ｐゴシック" panose="020B0600070205080204" pitchFamily="50" charset="-128"/>
              <a:ea typeface="ＭＳ Ｐゴシック" panose="020B0600070205080204" pitchFamily="50" charset="-128"/>
            </a:rPr>
            <a:t>円増加し</a:t>
          </a:r>
          <a:r>
            <a:rPr kumimoji="1" lang="en-US" altLang="ja-JP" sz="1300" baseline="0">
              <a:latin typeface="ＭＳ Ｐゴシック" panose="020B0600070205080204" pitchFamily="50" charset="-128"/>
              <a:ea typeface="ＭＳ Ｐゴシック" panose="020B0600070205080204" pitchFamily="50" charset="-128"/>
            </a:rPr>
            <a:t>14,531</a:t>
          </a:r>
          <a:r>
            <a:rPr kumimoji="1" lang="ja-JP" altLang="en-US" sz="1300" baseline="0">
              <a:latin typeface="ＭＳ Ｐゴシック" panose="020B0600070205080204" pitchFamily="50" charset="-128"/>
              <a:ea typeface="ＭＳ Ｐゴシック" panose="020B0600070205080204" pitchFamily="50" charset="-128"/>
            </a:rPr>
            <a:t>円となりました。また、普通建設事業費</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更新整備</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についても、新学校給食調理場整備事業の事業費が約</a:t>
          </a:r>
          <a:r>
            <a:rPr kumimoji="1" lang="en-US" altLang="ja-JP" sz="1300" baseline="0">
              <a:latin typeface="ＭＳ Ｐゴシック" panose="020B0600070205080204" pitchFamily="50" charset="-128"/>
              <a:ea typeface="ＭＳ Ｐゴシック" panose="020B0600070205080204" pitchFamily="50" charset="-128"/>
            </a:rPr>
            <a:t>24.0</a:t>
          </a:r>
          <a:r>
            <a:rPr kumimoji="1" lang="ja-JP" altLang="en-US" sz="1300" baseline="0">
              <a:latin typeface="ＭＳ Ｐゴシック" panose="020B0600070205080204" pitchFamily="50" charset="-128"/>
              <a:ea typeface="ＭＳ Ｐゴシック" panose="020B0600070205080204" pitchFamily="50" charset="-128"/>
            </a:rPr>
            <a:t>億円増加したため、昨年度と比較して</a:t>
          </a:r>
          <a:r>
            <a:rPr kumimoji="1" lang="en-US" altLang="ja-JP" sz="1300" baseline="0">
              <a:latin typeface="ＭＳ Ｐゴシック" panose="020B0600070205080204" pitchFamily="50" charset="-128"/>
              <a:ea typeface="ＭＳ Ｐゴシック" panose="020B0600070205080204" pitchFamily="50" charset="-128"/>
            </a:rPr>
            <a:t>9,950</a:t>
          </a:r>
          <a:r>
            <a:rPr kumimoji="1" lang="ja-JP" altLang="en-US" sz="1300" baseline="0">
              <a:latin typeface="ＭＳ Ｐゴシック" panose="020B0600070205080204" pitchFamily="50" charset="-128"/>
              <a:ea typeface="ＭＳ Ｐゴシック" panose="020B0600070205080204" pitchFamily="50" charset="-128"/>
            </a:rPr>
            <a:t>円増加し、</a:t>
          </a:r>
          <a:r>
            <a:rPr kumimoji="1" lang="en-US" altLang="ja-JP" sz="1300" baseline="0">
              <a:latin typeface="ＭＳ Ｐゴシック" panose="020B0600070205080204" pitchFamily="50" charset="-128"/>
              <a:ea typeface="ＭＳ Ｐゴシック" panose="020B0600070205080204" pitchFamily="50" charset="-128"/>
            </a:rPr>
            <a:t>35,168</a:t>
          </a:r>
          <a:r>
            <a:rPr kumimoji="1" lang="ja-JP" altLang="en-US" sz="1300" baseline="0">
              <a:latin typeface="ＭＳ Ｐゴシック" panose="020B0600070205080204" pitchFamily="50" charset="-128"/>
              <a:ea typeface="ＭＳ Ｐゴシック" panose="020B0600070205080204" pitchFamily="50" charset="-128"/>
            </a:rPr>
            <a:t>円となりました。翌年度についても、継続事業として第４期最終処分場整備事業や文化会館改修事業などの大型事業が予定されており、普通建設事業費は一時的に増加することが見込まれます。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積立金の住民一人当たりのコストは、昨年度と比較して、</a:t>
          </a:r>
          <a:r>
            <a:rPr kumimoji="1" lang="en-US" altLang="ja-JP" sz="1300" baseline="0">
              <a:latin typeface="ＭＳ Ｐゴシック" panose="020B0600070205080204" pitchFamily="50" charset="-128"/>
              <a:ea typeface="ＭＳ Ｐゴシック" panose="020B0600070205080204" pitchFamily="50" charset="-128"/>
            </a:rPr>
            <a:t>1,643</a:t>
          </a:r>
          <a:r>
            <a:rPr kumimoji="1" lang="ja-JP" altLang="en-US" sz="1300" baseline="0">
              <a:latin typeface="ＭＳ Ｐゴシック" panose="020B0600070205080204" pitchFamily="50" charset="-128"/>
              <a:ea typeface="ＭＳ Ｐゴシック" panose="020B0600070205080204" pitchFamily="50" charset="-128"/>
            </a:rPr>
            <a:t>円減少し、</a:t>
          </a:r>
          <a:r>
            <a:rPr kumimoji="1" lang="en-US" altLang="ja-JP" sz="1300" baseline="0">
              <a:latin typeface="ＭＳ Ｐゴシック" panose="020B0600070205080204" pitchFamily="50" charset="-128"/>
              <a:ea typeface="ＭＳ Ｐゴシック" panose="020B0600070205080204" pitchFamily="50" charset="-128"/>
            </a:rPr>
            <a:t>534</a:t>
          </a:r>
          <a:r>
            <a:rPr kumimoji="1" lang="ja-JP" altLang="en-US" sz="1300" baseline="0">
              <a:latin typeface="ＭＳ Ｐゴシック" panose="020B0600070205080204" pitchFamily="50" charset="-128"/>
              <a:ea typeface="ＭＳ Ｐゴシック" panose="020B0600070205080204" pitchFamily="50" charset="-128"/>
            </a:rPr>
            <a:t>円となりました。主な要因は、公共施設整備基金積立金が</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億円減額したことなどによるものです。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全体的には、今後増加が見込まれる扶助費や工事等の事業量により変動することが見込まれる普通建設事業費などに対応するため、中長期的な視点に立ち、計画的で安定的な財政運営に努めます。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91258</xdr:rowOff>
    </xdr:from>
    <xdr:to>
      <xdr:col>24</xdr:col>
      <xdr:colOff>63500</xdr:colOff>
      <xdr:row>35</xdr:row>
      <xdr:rowOff>133713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9200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91258</xdr:rowOff>
    </xdr:from>
    <xdr:to>
      <xdr:col>19</xdr:col>
      <xdr:colOff>177800</xdr:colOff>
      <xdr:row>35</xdr:row>
      <xdr:rowOff>128270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92008"/>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135346</xdr:rowOff>
    </xdr:from>
    <xdr:to>
      <xdr:col>15</xdr:col>
      <xdr:colOff>50800</xdr:colOff>
      <xdr:row>35</xdr:row>
      <xdr:rowOff>128270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64646"/>
          <a:ext cx="8890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135346</xdr:rowOff>
    </xdr:from>
    <xdr:to>
      <xdr:col>10</xdr:col>
      <xdr:colOff>114300</xdr:colOff>
      <xdr:row>34</xdr:row>
      <xdr:rowOff>169092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64646"/>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82913</xdr:rowOff>
    </xdr:from>
    <xdr:to>
      <xdr:col>24</xdr:col>
      <xdr:colOff>114300</xdr:colOff>
      <xdr:row>36</xdr:row>
      <xdr:rowOff>13063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8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105790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3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40458</xdr:rowOff>
    </xdr:from>
    <xdr:to>
      <xdr:col>20</xdr:col>
      <xdr:colOff>38100</xdr:colOff>
      <xdr:row>35</xdr:row>
      <xdr:rowOff>142058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4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158585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1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77470</xdr:rowOff>
    </xdr:from>
    <xdr:to>
      <xdr:col>15</xdr:col>
      <xdr:colOff>101600</xdr:colOff>
      <xdr:row>36</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24147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84546</xdr:rowOff>
    </xdr:from>
    <xdr:to>
      <xdr:col>10</xdr:col>
      <xdr:colOff>165100</xdr:colOff>
      <xdr:row>35</xdr:row>
      <xdr:rowOff>14696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31223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8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118292</xdr:rowOff>
    </xdr:from>
    <xdr:to>
      <xdr:col>6</xdr:col>
      <xdr:colOff>38100</xdr:colOff>
      <xdr:row>35</xdr:row>
      <xdr:rowOff>48442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64969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86926</xdr:rowOff>
    </xdr:from>
    <xdr:to>
      <xdr:col>24</xdr:col>
      <xdr:colOff>63500</xdr:colOff>
      <xdr:row>57</xdr:row>
      <xdr:rowOff>98813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59576"/>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4239</xdr:rowOff>
    </xdr:from>
    <xdr:to>
      <xdr:col>19</xdr:col>
      <xdr:colOff>177800</xdr:colOff>
      <xdr:row>57</xdr:row>
      <xdr:rowOff>98813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776889"/>
          <a:ext cx="889000" cy="9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4239</xdr:rowOff>
    </xdr:from>
    <xdr:to>
      <xdr:col>15</xdr:col>
      <xdr:colOff>50800</xdr:colOff>
      <xdr:row>57</xdr:row>
      <xdr:rowOff>28470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76889"/>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114913</xdr:rowOff>
    </xdr:from>
    <xdr:to>
      <xdr:col>10</xdr:col>
      <xdr:colOff>114300</xdr:colOff>
      <xdr:row>57</xdr:row>
      <xdr:rowOff>28470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716113"/>
          <a:ext cx="889000" cy="8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36126</xdr:rowOff>
    </xdr:from>
    <xdr:to>
      <xdr:col>24</xdr:col>
      <xdr:colOff>114300</xdr:colOff>
      <xdr:row>57</xdr:row>
      <xdr:rowOff>137726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14553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48013</xdr:rowOff>
    </xdr:from>
    <xdr:to>
      <xdr:col>20</xdr:col>
      <xdr:colOff>38100</xdr:colOff>
      <xdr:row>57</xdr:row>
      <xdr:rowOff>149613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140740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124889</xdr:rowOff>
    </xdr:from>
    <xdr:to>
      <xdr:col>15</xdr:col>
      <xdr:colOff>101600</xdr:colOff>
      <xdr:row>57</xdr:row>
      <xdr:rowOff>55039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46166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8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149120</xdr:rowOff>
    </xdr:from>
    <xdr:to>
      <xdr:col>10</xdr:col>
      <xdr:colOff>165100</xdr:colOff>
      <xdr:row>57</xdr:row>
      <xdr:rowOff>79270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70397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8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64113</xdr:rowOff>
    </xdr:from>
    <xdr:to>
      <xdr:col>6</xdr:col>
      <xdr:colOff>38100</xdr:colOff>
      <xdr:row>56</xdr:row>
      <xdr:rowOff>165713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6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156840</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70262</xdr:rowOff>
    </xdr:from>
    <xdr:to>
      <xdr:col>24</xdr:col>
      <xdr:colOff>63500</xdr:colOff>
      <xdr:row>77</xdr:row>
      <xdr:rowOff>93484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271912"/>
          <a:ext cx="8382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45613</xdr:rowOff>
    </xdr:from>
    <xdr:to>
      <xdr:col>19</xdr:col>
      <xdr:colOff>177800</xdr:colOff>
      <xdr:row>77</xdr:row>
      <xdr:rowOff>70262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247263"/>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45613</xdr:rowOff>
    </xdr:from>
    <xdr:to>
      <xdr:col>15</xdr:col>
      <xdr:colOff>50800</xdr:colOff>
      <xdr:row>77</xdr:row>
      <xdr:rowOff>136137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47263"/>
          <a:ext cx="889000" cy="9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136137</xdr:rowOff>
    </xdr:from>
    <xdr:to>
      <xdr:col>10</xdr:col>
      <xdr:colOff>114300</xdr:colOff>
      <xdr:row>77</xdr:row>
      <xdr:rowOff>164122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37787"/>
          <a:ext cx="8890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42684</xdr:rowOff>
    </xdr:from>
    <xdr:to>
      <xdr:col>24</xdr:col>
      <xdr:colOff>114300</xdr:colOff>
      <xdr:row>77</xdr:row>
      <xdr:rowOff>144284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21111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2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19462</xdr:rowOff>
    </xdr:from>
    <xdr:to>
      <xdr:col>20</xdr:col>
      <xdr:colOff>38100</xdr:colOff>
      <xdr:row>77</xdr:row>
      <xdr:rowOff>121062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112189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1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166263</xdr:rowOff>
    </xdr:from>
    <xdr:to>
      <xdr:col>15</xdr:col>
      <xdr:colOff>101600</xdr:colOff>
      <xdr:row>77</xdr:row>
      <xdr:rowOff>96413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87540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8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85337</xdr:rowOff>
    </xdr:from>
    <xdr:to>
      <xdr:col>10</xdr:col>
      <xdr:colOff>165100</xdr:colOff>
      <xdr:row>78</xdr:row>
      <xdr:rowOff>15487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6614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7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113322</xdr:rowOff>
    </xdr:from>
    <xdr:to>
      <xdr:col>6</xdr:col>
      <xdr:colOff>38100</xdr:colOff>
      <xdr:row>78</xdr:row>
      <xdr:rowOff>43472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34599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0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4054</xdr:rowOff>
    </xdr:from>
    <xdr:to>
      <xdr:col>24</xdr:col>
      <xdr:colOff>63500</xdr:colOff>
      <xdr:row>97</xdr:row>
      <xdr:rowOff>7798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463254"/>
          <a:ext cx="838200" cy="17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167360</xdr:rowOff>
    </xdr:from>
    <xdr:to>
      <xdr:col>19</xdr:col>
      <xdr:colOff>177800</xdr:colOff>
      <xdr:row>97</xdr:row>
      <xdr:rowOff>7798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6455110"/>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156902</xdr:rowOff>
    </xdr:from>
    <xdr:to>
      <xdr:col>15</xdr:col>
      <xdr:colOff>50800</xdr:colOff>
      <xdr:row>95</xdr:row>
      <xdr:rowOff>167360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444652"/>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156902</xdr:rowOff>
    </xdr:from>
    <xdr:to>
      <xdr:col>10</xdr:col>
      <xdr:colOff>114300</xdr:colOff>
      <xdr:row>96</xdr:row>
      <xdr:rowOff>153188</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444652"/>
          <a:ext cx="889000" cy="16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124704</xdr:rowOff>
    </xdr:from>
    <xdr:to>
      <xdr:col>24</xdr:col>
      <xdr:colOff>114300</xdr:colOff>
      <xdr:row>96</xdr:row>
      <xdr:rowOff>54854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4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147581</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2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128448</xdr:rowOff>
    </xdr:from>
    <xdr:to>
      <xdr:col>20</xdr:col>
      <xdr:colOff>38100</xdr:colOff>
      <xdr:row>97</xdr:row>
      <xdr:rowOff>58598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5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49725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6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116560</xdr:rowOff>
    </xdr:from>
    <xdr:to>
      <xdr:col>15</xdr:col>
      <xdr:colOff>101600</xdr:colOff>
      <xdr:row>96</xdr:row>
      <xdr:rowOff>46710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4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63237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106102</xdr:rowOff>
    </xdr:from>
    <xdr:to>
      <xdr:col>10</xdr:col>
      <xdr:colOff>165100</xdr:colOff>
      <xdr:row>96</xdr:row>
      <xdr:rowOff>36252</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3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52779</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16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102388</xdr:rowOff>
    </xdr:from>
    <xdr:to>
      <xdr:col>6</xdr:col>
      <xdr:colOff>38100</xdr:colOff>
      <xdr:row>97</xdr:row>
      <xdr:rowOff>32538</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5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23665</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6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157008</xdr:rowOff>
    </xdr:from>
    <xdr:to>
      <xdr:col>55</xdr:col>
      <xdr:colOff>0</xdr:colOff>
      <xdr:row>36</xdr:row>
      <xdr:rowOff>163540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632920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154722</xdr:rowOff>
    </xdr:from>
    <xdr:to>
      <xdr:col>50</xdr:col>
      <xdr:colOff>114300</xdr:colOff>
      <xdr:row>36</xdr:row>
      <xdr:rowOff>157008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326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163866</xdr:rowOff>
    </xdr:from>
    <xdr:to>
      <xdr:col>45</xdr:col>
      <xdr:colOff>177800</xdr:colOff>
      <xdr:row>36</xdr:row>
      <xdr:rowOff>154722</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5993166"/>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126110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163866</xdr:rowOff>
    </xdr:from>
    <xdr:to>
      <xdr:col>41</xdr:col>
      <xdr:colOff>50800</xdr:colOff>
      <xdr:row>36</xdr:row>
      <xdr:rowOff>130229</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flipV="1">
          <a:off x="6972300" y="5993166"/>
          <a:ext cx="889000" cy="30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36956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112740</xdr:rowOff>
    </xdr:from>
    <xdr:to>
      <xdr:col>55</xdr:col>
      <xdr:colOff>50800</xdr:colOff>
      <xdr:row>37</xdr:row>
      <xdr:rowOff>42890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135617</xdr:rowOff>
    </xdr:from>
    <xdr:ext cx="469744"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13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106208</xdr:rowOff>
    </xdr:from>
    <xdr:to>
      <xdr:col>50</xdr:col>
      <xdr:colOff>165100</xdr:colOff>
      <xdr:row>37</xdr:row>
      <xdr:rowOff>36358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2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52885</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04428" y="605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103922</xdr:rowOff>
    </xdr:from>
    <xdr:to>
      <xdr:col>46</xdr:col>
      <xdr:colOff>38100</xdr:colOff>
      <xdr:row>37</xdr:row>
      <xdr:rowOff>34072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50599</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15428" y="605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113066</xdr:rowOff>
    </xdr:from>
    <xdr:to>
      <xdr:col>41</xdr:col>
      <xdr:colOff>101600</xdr:colOff>
      <xdr:row>35</xdr:row>
      <xdr:rowOff>43216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59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59743</xdr:rowOff>
    </xdr:from>
    <xdr:ext cx="469744"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26428" y="571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79429</xdr:rowOff>
    </xdr:from>
    <xdr:to>
      <xdr:col>36</xdr:col>
      <xdr:colOff>165100</xdr:colOff>
      <xdr:row>37</xdr:row>
      <xdr:rowOff>9579</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2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706</xdr:rowOff>
    </xdr:from>
    <xdr:ext cx="469744"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37428" y="634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32303</xdr:rowOff>
    </xdr:from>
    <xdr:to>
      <xdr:col>55</xdr:col>
      <xdr:colOff>0</xdr:colOff>
      <xdr:row>57</xdr:row>
      <xdr:rowOff>68559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804953"/>
          <a:ext cx="8382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77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138329</xdr:rowOff>
    </xdr:from>
    <xdr:to>
      <xdr:col>50</xdr:col>
      <xdr:colOff>114300</xdr:colOff>
      <xdr:row>57</xdr:row>
      <xdr:rowOff>68559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9739529"/>
          <a:ext cx="889000" cy="10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130053</xdr:rowOff>
    </xdr:from>
    <xdr:to>
      <xdr:col>45</xdr:col>
      <xdr:colOff>177800</xdr:colOff>
      <xdr:row>56</xdr:row>
      <xdr:rowOff>138329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045453"/>
          <a:ext cx="889000" cy="69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111675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130053</xdr:rowOff>
    </xdr:from>
    <xdr:to>
      <xdr:col>41</xdr:col>
      <xdr:colOff>50800</xdr:colOff>
      <xdr:row>56</xdr:row>
      <xdr:rowOff>17765</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9045453"/>
          <a:ext cx="889000" cy="57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152953</xdr:rowOff>
    </xdr:from>
    <xdr:to>
      <xdr:col>55</xdr:col>
      <xdr:colOff>50800</xdr:colOff>
      <xdr:row>57</xdr:row>
      <xdr:rowOff>83103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7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4380</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60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17759</xdr:rowOff>
    </xdr:from>
    <xdr:to>
      <xdr:col>50</xdr:col>
      <xdr:colOff>165100</xdr:colOff>
      <xdr:row>57</xdr:row>
      <xdr:rowOff>119359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135886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56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87529</xdr:rowOff>
    </xdr:from>
    <xdr:to>
      <xdr:col>46</xdr:col>
      <xdr:colOff>38100</xdr:colOff>
      <xdr:row>57</xdr:row>
      <xdr:rowOff>17679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34206</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79253</xdr:rowOff>
    </xdr:from>
    <xdr:to>
      <xdr:col>41</xdr:col>
      <xdr:colOff>101600</xdr:colOff>
      <xdr:row>53</xdr:row>
      <xdr:rowOff>9403</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89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25930</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594111" y="87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138415</xdr:rowOff>
    </xdr:from>
    <xdr:to>
      <xdr:col>36</xdr:col>
      <xdr:colOff>165100</xdr:colOff>
      <xdr:row>56</xdr:row>
      <xdr:rowOff>68565</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56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85092</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05111" y="93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40716</xdr:rowOff>
    </xdr:from>
    <xdr:to>
      <xdr:col>55</xdr:col>
      <xdr:colOff>0</xdr:colOff>
      <xdr:row>75</xdr:row>
      <xdr:rowOff>98141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2899466"/>
          <a:ext cx="838200" cy="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63440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9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27549</xdr:rowOff>
    </xdr:from>
    <xdr:to>
      <xdr:col>50</xdr:col>
      <xdr:colOff>114300</xdr:colOff>
      <xdr:row>75</xdr:row>
      <xdr:rowOff>40716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2886299"/>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143222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148021</xdr:rowOff>
    </xdr:from>
    <xdr:to>
      <xdr:col>45</xdr:col>
      <xdr:colOff>177800</xdr:colOff>
      <xdr:row>75</xdr:row>
      <xdr:rowOff>27549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2663871"/>
          <a:ext cx="889000" cy="2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106281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148021</xdr:rowOff>
    </xdr:from>
    <xdr:to>
      <xdr:col>41</xdr:col>
      <xdr:colOff>50800</xdr:colOff>
      <xdr:row>75</xdr:row>
      <xdr:rowOff>89911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2663871"/>
          <a:ext cx="889000" cy="2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59875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0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47341</xdr:rowOff>
    </xdr:from>
    <xdr:to>
      <xdr:col>55</xdr:col>
      <xdr:colOff>50800</xdr:colOff>
      <xdr:row>75</xdr:row>
      <xdr:rowOff>148940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906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70218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7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161366</xdr:rowOff>
    </xdr:from>
    <xdr:to>
      <xdr:col>50</xdr:col>
      <xdr:colOff>165100</xdr:colOff>
      <xdr:row>75</xdr:row>
      <xdr:rowOff>91516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8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108043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6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148199</xdr:rowOff>
    </xdr:from>
    <xdr:to>
      <xdr:col>46</xdr:col>
      <xdr:colOff>38100</xdr:colOff>
      <xdr:row>75</xdr:row>
      <xdr:rowOff>78349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28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94876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61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97221</xdr:rowOff>
    </xdr:from>
    <xdr:to>
      <xdr:col>41</xdr:col>
      <xdr:colOff>101600</xdr:colOff>
      <xdr:row>74</xdr:row>
      <xdr:rowOff>27371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61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43898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38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39111</xdr:rowOff>
    </xdr:from>
    <xdr:to>
      <xdr:col>36</xdr:col>
      <xdr:colOff>165100</xdr:colOff>
      <xdr:row>75</xdr:row>
      <xdr:rowOff>140711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2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157238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67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167799</xdr:rowOff>
    </xdr:from>
    <xdr:to>
      <xdr:col>55</xdr:col>
      <xdr:colOff>0</xdr:colOff>
      <xdr:row>98</xdr:row>
      <xdr:rowOff>16618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98449"/>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148616</xdr:rowOff>
    </xdr:from>
    <xdr:to>
      <xdr:col>50</xdr:col>
      <xdr:colOff>114300</xdr:colOff>
      <xdr:row>97</xdr:row>
      <xdr:rowOff>167799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79266"/>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65615</xdr:rowOff>
    </xdr:from>
    <xdr:to>
      <xdr:col>45</xdr:col>
      <xdr:colOff>177800</xdr:colOff>
      <xdr:row>97</xdr:row>
      <xdr:rowOff>148616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96265"/>
          <a:ext cx="889000" cy="8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56890</xdr:rowOff>
    </xdr:from>
    <xdr:to>
      <xdr:col>41</xdr:col>
      <xdr:colOff>50800</xdr:colOff>
      <xdr:row>97</xdr:row>
      <xdr:rowOff>65615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8754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137268</xdr:rowOff>
    </xdr:from>
    <xdr:to>
      <xdr:col>55</xdr:col>
      <xdr:colOff>50800</xdr:colOff>
      <xdr:row>98</xdr:row>
      <xdr:rowOff>67418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52195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8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116999</xdr:rowOff>
    </xdr:from>
    <xdr:to>
      <xdr:col>50</xdr:col>
      <xdr:colOff>165100</xdr:colOff>
      <xdr:row>98</xdr:row>
      <xdr:rowOff>47149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38276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97816</xdr:rowOff>
    </xdr:from>
    <xdr:to>
      <xdr:col>46</xdr:col>
      <xdr:colOff>38100</xdr:colOff>
      <xdr:row>98</xdr:row>
      <xdr:rowOff>27966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19093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14815</xdr:rowOff>
    </xdr:from>
    <xdr:to>
      <xdr:col>41</xdr:col>
      <xdr:colOff>101600</xdr:colOff>
      <xdr:row>97</xdr:row>
      <xdr:rowOff>116415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107542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6090</xdr:rowOff>
    </xdr:from>
    <xdr:to>
      <xdr:col>36</xdr:col>
      <xdr:colOff>165100</xdr:colOff>
      <xdr:row>97</xdr:row>
      <xdr:rowOff>107690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98817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2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163195</xdr:rowOff>
    </xdr:from>
    <xdr:to>
      <xdr:col>85</xdr:col>
      <xdr:colOff>127000</xdr:colOff>
      <xdr:row>36</xdr:row>
      <xdr:rowOff>171323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335395"/>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68453</xdr:rowOff>
    </xdr:from>
    <xdr:to>
      <xdr:col>81</xdr:col>
      <xdr:colOff>50800</xdr:colOff>
      <xdr:row>36</xdr:row>
      <xdr:rowOff>163195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240653"/>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68453</xdr:rowOff>
    </xdr:from>
    <xdr:to>
      <xdr:col>76</xdr:col>
      <xdr:colOff>114300</xdr:colOff>
      <xdr:row>37</xdr:row>
      <xdr:rowOff>18669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240653"/>
          <a:ext cx="8890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152019</xdr:rowOff>
    </xdr:from>
    <xdr:to>
      <xdr:col>71</xdr:col>
      <xdr:colOff>177800</xdr:colOff>
      <xdr:row>37</xdr:row>
      <xdr:rowOff>18669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5466969"/>
          <a:ext cx="889000" cy="8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120523</xdr:rowOff>
    </xdr:from>
    <xdr:to>
      <xdr:col>85</xdr:col>
      <xdr:colOff>177800</xdr:colOff>
      <xdr:row>37</xdr:row>
      <xdr:rowOff>50673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98950</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112395</xdr:rowOff>
    </xdr:from>
    <xdr:to>
      <xdr:col>81</xdr:col>
      <xdr:colOff>101600</xdr:colOff>
      <xdr:row>37</xdr:row>
      <xdr:rowOff>42545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33672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3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17653</xdr:rowOff>
    </xdr:from>
    <xdr:to>
      <xdr:col>76</xdr:col>
      <xdr:colOff>165100</xdr:colOff>
      <xdr:row>36</xdr:row>
      <xdr:rowOff>119253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1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135780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139319</xdr:rowOff>
    </xdr:from>
    <xdr:to>
      <xdr:col>72</xdr:col>
      <xdr:colOff>38100</xdr:colOff>
      <xdr:row>37</xdr:row>
      <xdr:rowOff>69469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60596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4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101219</xdr:rowOff>
    </xdr:from>
    <xdr:to>
      <xdr:col>67</xdr:col>
      <xdr:colOff>101600</xdr:colOff>
      <xdr:row>32</xdr:row>
      <xdr:rowOff>31369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41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47896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61225</xdr:rowOff>
    </xdr:from>
    <xdr:to>
      <xdr:col>85</xdr:col>
      <xdr:colOff>127000</xdr:colOff>
      <xdr:row>53</xdr:row>
      <xdr:rowOff>151032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897662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46427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47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151032</xdr:rowOff>
    </xdr:from>
    <xdr:to>
      <xdr:col>81</xdr:col>
      <xdr:colOff>50800</xdr:colOff>
      <xdr:row>55</xdr:row>
      <xdr:rowOff>73144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237882"/>
          <a:ext cx="889000" cy="26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136303</xdr:rowOff>
    </xdr:from>
    <xdr:to>
      <xdr:col>76</xdr:col>
      <xdr:colOff>114300</xdr:colOff>
      <xdr:row>55</xdr:row>
      <xdr:rowOff>73144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394603"/>
          <a:ext cx="889000" cy="10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171018</xdr:rowOff>
    </xdr:from>
    <xdr:to>
      <xdr:col>71</xdr:col>
      <xdr:colOff>177800</xdr:colOff>
      <xdr:row>54</xdr:row>
      <xdr:rowOff>136303</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086418"/>
          <a:ext cx="889000" cy="3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10425</xdr:rowOff>
    </xdr:from>
    <xdr:to>
      <xdr:col>85</xdr:col>
      <xdr:colOff>177800</xdr:colOff>
      <xdr:row>52</xdr:row>
      <xdr:rowOff>112025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9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33302</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7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100232</xdr:rowOff>
    </xdr:from>
    <xdr:to>
      <xdr:col>81</xdr:col>
      <xdr:colOff>101600</xdr:colOff>
      <xdr:row>54</xdr:row>
      <xdr:rowOff>30382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1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46909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9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22344</xdr:rowOff>
    </xdr:from>
    <xdr:to>
      <xdr:col>76</xdr:col>
      <xdr:colOff>165100</xdr:colOff>
      <xdr:row>55</xdr:row>
      <xdr:rowOff>123944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4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140471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2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85503</xdr:rowOff>
    </xdr:from>
    <xdr:to>
      <xdr:col>72</xdr:col>
      <xdr:colOff>38100</xdr:colOff>
      <xdr:row>55</xdr:row>
      <xdr:rowOff>15653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3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32180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11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120218</xdr:rowOff>
    </xdr:from>
    <xdr:to>
      <xdr:col>67</xdr:col>
      <xdr:colOff>101600</xdr:colOff>
      <xdr:row>53</xdr:row>
      <xdr:rowOff>50368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0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66895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8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9170</xdr:rowOff>
    </xdr:from>
    <xdr:to>
      <xdr:col>85</xdr:col>
      <xdr:colOff>127000</xdr:colOff>
      <xdr:row>95</xdr:row>
      <xdr:rowOff>25270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296920"/>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25270</xdr:rowOff>
    </xdr:from>
    <xdr:to>
      <xdr:col>81</xdr:col>
      <xdr:colOff>50800</xdr:colOff>
      <xdr:row>95</xdr:row>
      <xdr:rowOff>28732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313020"/>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28732</xdr:rowOff>
    </xdr:from>
    <xdr:to>
      <xdr:col>76</xdr:col>
      <xdr:colOff>114300</xdr:colOff>
      <xdr:row>95</xdr:row>
      <xdr:rowOff>70304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316482"/>
          <a:ext cx="8890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141660</xdr:rowOff>
    </xdr:from>
    <xdr:to>
      <xdr:col>71</xdr:col>
      <xdr:colOff>177800</xdr:colOff>
      <xdr:row>95</xdr:row>
      <xdr:rowOff>70304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257960"/>
          <a:ext cx="889000" cy="1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129820</xdr:rowOff>
    </xdr:from>
    <xdr:to>
      <xdr:col>85</xdr:col>
      <xdr:colOff>177800</xdr:colOff>
      <xdr:row>95</xdr:row>
      <xdr:rowOff>59970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152697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09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145920</xdr:rowOff>
    </xdr:from>
    <xdr:to>
      <xdr:col>81</xdr:col>
      <xdr:colOff>101600</xdr:colOff>
      <xdr:row>95</xdr:row>
      <xdr:rowOff>76070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2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92597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03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149382</xdr:rowOff>
    </xdr:from>
    <xdr:to>
      <xdr:col>76</xdr:col>
      <xdr:colOff>165100</xdr:colOff>
      <xdr:row>95</xdr:row>
      <xdr:rowOff>79532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2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96059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04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19504</xdr:rowOff>
    </xdr:from>
    <xdr:to>
      <xdr:col>72</xdr:col>
      <xdr:colOff>38100</xdr:colOff>
      <xdr:row>95</xdr:row>
      <xdr:rowOff>121104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112231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3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90860</xdr:rowOff>
    </xdr:from>
    <xdr:to>
      <xdr:col>67</xdr:col>
      <xdr:colOff>101600</xdr:colOff>
      <xdr:row>95</xdr:row>
      <xdr:rowOff>21010</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2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12137</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29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衛生費の住民一人当たりのコストは、昨年度と比較して、</a:t>
          </a:r>
          <a:r>
            <a:rPr kumimoji="1" lang="en-US" altLang="ja-JP" sz="1300">
              <a:latin typeface="ＭＳ Ｐゴシック" panose="020B0600070205080204" pitchFamily="50" charset="-128"/>
              <a:ea typeface="ＭＳ Ｐゴシック" panose="020B0600070205080204" pitchFamily="50" charset="-128"/>
            </a:rPr>
            <a:t>6,131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32,747</a:t>
          </a:r>
          <a:r>
            <a:rPr kumimoji="1" lang="ja-JP" altLang="en-US" sz="1300">
              <a:latin typeface="ＭＳ Ｐゴシック" panose="020B0600070205080204" pitchFamily="50" charset="-128"/>
              <a:ea typeface="ＭＳ Ｐゴシック" panose="020B0600070205080204" pitchFamily="50" charset="-128"/>
            </a:rPr>
            <a:t>円となりました。増加の主な要因は、第４期最終処分場整備事業の事業費が約</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億円増加したことによるものです。教育費の住民一人当たりのコストは、昨年度と比較して、</a:t>
          </a:r>
          <a:r>
            <a:rPr kumimoji="1" lang="en-US" altLang="ja-JP" sz="1300">
              <a:latin typeface="ＭＳ Ｐゴシック" panose="020B0600070205080204" pitchFamily="50" charset="-128"/>
              <a:ea typeface="ＭＳ Ｐゴシック" panose="020B0600070205080204" pitchFamily="50" charset="-128"/>
            </a:rPr>
            <a:t>8,000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57,903</a:t>
          </a:r>
          <a:r>
            <a:rPr kumimoji="1" lang="ja-JP" altLang="en-US" sz="1300">
              <a:latin typeface="ＭＳ Ｐゴシック" panose="020B0600070205080204" pitchFamily="50" charset="-128"/>
              <a:ea typeface="ＭＳ Ｐゴシック" panose="020B0600070205080204" pitchFamily="50" charset="-128"/>
            </a:rPr>
            <a:t>円となりました。増加の主な要因は、新学校給食調理場整備事業の事業費が約</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億円増加したことによるものです。なお、土木費の住民一人当たりのコストは、昨年度と比較して、</a:t>
          </a:r>
          <a:r>
            <a:rPr kumimoji="1" lang="en-US" altLang="ja-JP" sz="1300">
              <a:latin typeface="ＭＳ Ｐゴシック" panose="020B0600070205080204" pitchFamily="50" charset="-128"/>
              <a:ea typeface="ＭＳ Ｐゴシック" panose="020B0600070205080204" pitchFamily="50" charset="-128"/>
            </a:rPr>
            <a:t>1,064</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30,461</a:t>
          </a:r>
          <a:r>
            <a:rPr kumimoji="1" lang="ja-JP" altLang="en-US" sz="1300">
              <a:latin typeface="ＭＳ Ｐゴシック" panose="020B0600070205080204" pitchFamily="50" charset="-128"/>
              <a:ea typeface="ＭＳ Ｐゴシック" panose="020B0600070205080204" pitchFamily="50" charset="-128"/>
            </a:rPr>
            <a:t>円となりました。減少の主な要因は、駅周辺第一土地区画整理事業や橋りょう維持事業の事業量の減により約</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億円減少したことによるものです。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標準財政規模に占める財政調整基金残高の割合は、基金残高が減少したため昨年度と比較して</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ポイント減少しました。標準財政規模に占める実質収支額の割合は、標準財政規模の増加額が実質収支額の増加額を上回り、昨年度と比較して</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ポイント減少しました。標準財政規模に占める実質単年度収支の割合は、実質単年度収支は減少しましたが、標準財政規模が増加したため昨年度と比較して</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ポイント増加しました。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年度連結実質赤字比率に係る各会計の収支状況は、昨年度同様に全ての会計で黒字になりました。標準財政規模に占める各会計の黒字額の割合は、病院事業会計の</a:t>
          </a:r>
          <a:r>
            <a:rPr kumimoji="1" lang="en-US" altLang="ja-JP" sz="1400">
              <a:latin typeface="ＭＳ ゴシック" pitchFamily="49" charset="-128"/>
              <a:ea typeface="ＭＳ ゴシック" pitchFamily="49" charset="-128"/>
            </a:rPr>
            <a:t>17.01</a:t>
          </a:r>
          <a:r>
            <a:rPr kumimoji="1" lang="ja-JP" altLang="en-US" sz="1400">
              <a:latin typeface="ＭＳ ゴシック" pitchFamily="49" charset="-128"/>
              <a:ea typeface="ＭＳ ゴシック" pitchFamily="49" charset="-128"/>
            </a:rPr>
            <a:t>％が最も高く、次に水道事業会計の</a:t>
          </a:r>
          <a:r>
            <a:rPr kumimoji="1" lang="en-US" altLang="ja-JP" sz="1400">
              <a:latin typeface="ＭＳ ゴシック" pitchFamily="49" charset="-128"/>
              <a:ea typeface="ＭＳ ゴシック" pitchFamily="49" charset="-128"/>
            </a:rPr>
            <a:t>6.46</a:t>
          </a:r>
          <a:r>
            <a:rPr kumimoji="1" lang="ja-JP" altLang="en-US" sz="1400">
              <a:latin typeface="ＭＳ ゴシック" pitchFamily="49" charset="-128"/>
              <a:ea typeface="ＭＳ ゴシック" pitchFamily="49" charset="-128"/>
            </a:rPr>
            <a:t>％、一般会計の</a:t>
          </a:r>
          <a:r>
            <a:rPr kumimoji="1" lang="en-US" altLang="ja-JP" sz="1400">
              <a:latin typeface="ＭＳ ゴシック" pitchFamily="49" charset="-128"/>
              <a:ea typeface="ＭＳ ゴシック" pitchFamily="49" charset="-128"/>
            </a:rPr>
            <a:t>5.27</a:t>
          </a:r>
          <a:r>
            <a:rPr kumimoji="1" lang="ja-JP" altLang="en-US" sz="1400">
              <a:latin typeface="ＭＳ ゴシック" pitchFamily="49" charset="-128"/>
              <a:ea typeface="ＭＳ ゴシック" pitchFamily="49" charset="-128"/>
            </a:rPr>
            <a:t>％の順となっています。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病院事業会計では、資金剰余額が昨年度から約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億円減少したことにより</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ポイント減少しました。高度な技術を要する手術件数の増加や高額医療品の使用料の増加などにより、本業である医業利益を計上することができましたが、消費税による雑損失等医業外費用を含めた当年度純損失は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水道事業会計では、資金剰余額が昨年度から約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億円減少したことにより</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ポイント減少しました。営業収益は、給水収益、加入金や受託工事収益が減少したことにより、約</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億円減少し、約</a:t>
          </a:r>
          <a:r>
            <a:rPr kumimoji="1" lang="en-US" altLang="ja-JP" sz="1400">
              <a:latin typeface="ＭＳ ゴシック" pitchFamily="49" charset="-128"/>
              <a:ea typeface="ＭＳ ゴシック" pitchFamily="49" charset="-128"/>
            </a:rPr>
            <a:t>35.4</a:t>
          </a:r>
          <a:r>
            <a:rPr kumimoji="1" lang="ja-JP" altLang="en-US" sz="1400">
              <a:latin typeface="ＭＳ ゴシック" pitchFamily="49" charset="-128"/>
              <a:ea typeface="ＭＳ ゴシック" pitchFamily="49" charset="-128"/>
            </a:rPr>
            <a:t>億円となりました。営業費用は、経費の縮減に努めましたが、約</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億円増加し、約</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億円となり、当年度純利益は約</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一般会計では、実質収支額が約</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億円となり、昨年度から約</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億円減少したことにより</a:t>
          </a:r>
          <a:r>
            <a:rPr kumimoji="1" lang="en-US" altLang="ja-JP" sz="1400">
              <a:latin typeface="ＭＳ ゴシック" pitchFamily="49" charset="-128"/>
              <a:ea typeface="ＭＳ ゴシック" pitchFamily="49" charset="-128"/>
            </a:rPr>
            <a:t>0.09</a:t>
          </a:r>
          <a:r>
            <a:rPr kumimoji="1" lang="ja-JP" altLang="en-US" sz="1400">
              <a:latin typeface="ＭＳ ゴシック" pitchFamily="49" charset="-128"/>
              <a:ea typeface="ＭＳ ゴシック" pitchFamily="49" charset="-128"/>
            </a:rPr>
            <a:t>ポイント減少しました。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今後とも、各会計において健全な財政運営に努めます。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78230557</v>
      </c>
      <c r="BO4" s="430"/>
      <c r="BP4" s="430"/>
      <c r="BQ4" s="430"/>
      <c r="BR4" s="430"/>
      <c r="BS4" s="430"/>
      <c r="BT4" s="430"/>
      <c r="BU4" s="431"/>
      <c r="BV4" s="429">
        <v>75557214</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5.4</v>
      </c>
      <c r="CU4" s="436"/>
      <c r="CV4" s="436"/>
      <c r="CW4" s="436"/>
      <c r="CX4" s="436"/>
      <c r="CY4" s="436"/>
      <c r="CZ4" s="436"/>
      <c r="DA4" s="437"/>
      <c r="DB4" s="435">
        <v>5.4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75823605</v>
      </c>
      <c r="BO5" s="467"/>
      <c r="BP5" s="467"/>
      <c r="BQ5" s="467"/>
      <c r="BR5" s="467"/>
      <c r="BS5" s="467"/>
      <c r="BT5" s="467"/>
      <c r="BU5" s="468"/>
      <c r="BV5" s="466">
        <v>73007803</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96.7</v>
      </c>
      <c r="CU5" s="464"/>
      <c r="CV5" s="464"/>
      <c r="CW5" s="464"/>
      <c r="CX5" s="464"/>
      <c r="CY5" s="464"/>
      <c r="CZ5" s="464"/>
      <c r="DA5" s="465"/>
      <c r="DB5" s="463">
        <v>95.3</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2406952</v>
      </c>
      <c r="BO6" s="467"/>
      <c r="BP6" s="467"/>
      <c r="BQ6" s="467"/>
      <c r="BR6" s="467"/>
      <c r="BS6" s="467"/>
      <c r="BT6" s="467"/>
      <c r="BU6" s="468"/>
      <c r="BV6" s="466">
        <v>2549411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103.4</v>
      </c>
      <c r="CU6" s="504"/>
      <c r="CV6" s="504"/>
      <c r="CW6" s="504"/>
      <c r="CX6" s="504"/>
      <c r="CY6" s="504"/>
      <c r="CZ6" s="504"/>
      <c r="DA6" s="505"/>
      <c r="DB6" s="503">
        <v>102.3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115750</v>
      </c>
      <c r="BO7" s="467"/>
      <c r="BP7" s="467"/>
      <c r="BQ7" s="467"/>
      <c r="BR7" s="467"/>
      <c r="BS7" s="467"/>
      <c r="BT7" s="467"/>
      <c r="BU7" s="468"/>
      <c r="BV7" s="466">
        <v>259123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42580008</v>
      </c>
      <c r="CU7" s="467"/>
      <c r="CV7" s="467"/>
      <c r="CW7" s="467"/>
      <c r="CX7" s="467"/>
      <c r="CY7" s="467"/>
      <c r="CZ7" s="467"/>
      <c r="DA7" s="468"/>
      <c r="DB7" s="466">
        <v>42288721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2291202</v>
      </c>
      <c r="BO8" s="467"/>
      <c r="BP8" s="467"/>
      <c r="BQ8" s="467"/>
      <c r="BR8" s="467"/>
      <c r="BS8" s="467"/>
      <c r="BT8" s="467"/>
      <c r="BU8" s="468"/>
      <c r="BV8" s="466">
        <v>2290288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0.84</v>
      </c>
      <c r="CU8" s="507"/>
      <c r="CV8" s="507"/>
      <c r="CW8" s="507"/>
      <c r="CX8" s="507"/>
      <c r="CY8" s="507"/>
      <c r="CZ8" s="507"/>
      <c r="DA8" s="508"/>
      <c r="DB8" s="506">
        <v>0.83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208814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100</v>
      </c>
      <c r="AV9" s="499"/>
      <c r="AW9" s="499"/>
      <c r="AX9" s="499"/>
      <c r="AY9" s="500" t="s">
        <v>115</v>
      </c>
      <c r="AZ9" s="501"/>
      <c r="BA9" s="501"/>
      <c r="BB9" s="501"/>
      <c r="BC9" s="501"/>
      <c r="BD9" s="501"/>
      <c r="BE9" s="501"/>
      <c r="BF9" s="501"/>
      <c r="BG9" s="501"/>
      <c r="BH9" s="501"/>
      <c r="BI9" s="501"/>
      <c r="BJ9" s="501"/>
      <c r="BK9" s="501"/>
      <c r="BL9" s="501"/>
      <c r="BM9" s="502"/>
      <c r="BN9" s="466">
        <v>914</v>
      </c>
      <c r="BO9" s="467"/>
      <c r="BP9" s="467"/>
      <c r="BQ9" s="467"/>
      <c r="BR9" s="467"/>
      <c r="BS9" s="467"/>
      <c r="BT9" s="467"/>
      <c r="BU9" s="468"/>
      <c r="BV9" s="466">
        <v>317488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14.2</v>
      </c>
      <c r="CU9" s="464"/>
      <c r="CV9" s="464"/>
      <c r="CW9" s="464"/>
      <c r="CX9" s="464"/>
      <c r="CY9" s="464"/>
      <c r="CZ9" s="464"/>
      <c r="DA9" s="465"/>
      <c r="DB9" s="463">
        <v>13.8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207221</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1196</v>
      </c>
      <c r="BO10" s="467"/>
      <c r="BP10" s="467"/>
      <c r="BQ10" s="467"/>
      <c r="BR10" s="467"/>
      <c r="BS10" s="467"/>
      <c r="BT10" s="467"/>
      <c r="BU10" s="468"/>
      <c r="BV10" s="466">
        <v>1799</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100</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213628</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119</v>
      </c>
      <c r="AV12" s="499"/>
      <c r="AW12" s="499"/>
      <c r="AX12" s="499"/>
      <c r="AY12" s="500" t="s">
        <v>133</v>
      </c>
      <c r="AZ12" s="501"/>
      <c r="BA12" s="501"/>
      <c r="BB12" s="501"/>
      <c r="BC12" s="501"/>
      <c r="BD12" s="501"/>
      <c r="BE12" s="501"/>
      <c r="BF12" s="501"/>
      <c r="BG12" s="501"/>
      <c r="BH12" s="501"/>
      <c r="BI12" s="501"/>
      <c r="BJ12" s="501"/>
      <c r="BK12" s="501"/>
      <c r="BL12" s="501"/>
      <c r="BM12" s="502"/>
      <c r="BN12" s="466">
        <v>1679399</v>
      </c>
      <c r="BO12" s="467"/>
      <c r="BP12" s="467"/>
      <c r="BQ12" s="467"/>
      <c r="BR12" s="467"/>
      <c r="BS12" s="467"/>
      <c r="BT12" s="467"/>
      <c r="BU12" s="468"/>
      <c r="BV12" s="466">
        <v>1987684</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201006</v>
      </c>
      <c r="S13" s="548"/>
      <c r="T13" s="548"/>
      <c r="U13" s="548"/>
      <c r="V13" s="549"/>
      <c r="W13" s="482" t="s">
        <v>137</v>
      </c>
      <c r="X13" s="483"/>
      <c r="Y13" s="483"/>
      <c r="Z13" s="483"/>
      <c r="AA13" s="483"/>
      <c r="AB13" s="473"/>
      <c r="AC13" s="517">
        <v>3951</v>
      </c>
      <c r="AD13" s="518"/>
      <c r="AE13" s="518"/>
      <c r="AF13" s="518"/>
      <c r="AG13" s="557"/>
      <c r="AH13" s="517">
        <v>4371</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-1677289</v>
      </c>
      <c r="BO13" s="467"/>
      <c r="BP13" s="467"/>
      <c r="BQ13" s="467"/>
      <c r="BR13" s="467"/>
      <c r="BS13" s="467"/>
      <c r="BT13" s="467"/>
      <c r="BU13" s="468"/>
      <c r="BV13" s="466">
        <v>-1668397</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5</v>
      </c>
      <c r="CU13" s="464"/>
      <c r="CV13" s="464"/>
      <c r="CW13" s="464"/>
      <c r="CX13" s="464"/>
      <c r="CY13" s="464"/>
      <c r="CZ13" s="464"/>
      <c r="DA13" s="465"/>
      <c r="DB13" s="463">
        <v>5.2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212965</v>
      </c>
      <c r="S14" s="548"/>
      <c r="T14" s="548"/>
      <c r="U14" s="548"/>
      <c r="V14" s="549"/>
      <c r="W14" s="456"/>
      <c r="X14" s="457"/>
      <c r="Y14" s="457"/>
      <c r="Z14" s="457"/>
      <c r="AA14" s="457"/>
      <c r="AB14" s="446"/>
      <c r="AC14" s="550">
        <v>4</v>
      </c>
      <c r="AD14" s="551"/>
      <c r="AE14" s="551"/>
      <c r="AF14" s="551"/>
      <c r="AG14" s="552"/>
      <c r="AH14" s="550">
        <v>4.5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39.700000000000003</v>
      </c>
      <c r="CU14" s="562"/>
      <c r="CV14" s="562"/>
      <c r="CW14" s="562"/>
      <c r="CX14" s="562"/>
      <c r="CY14" s="562"/>
      <c r="CZ14" s="562"/>
      <c r="DA14" s="563"/>
      <c r="DB14" s="561">
        <v>39.700000000000003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200825</v>
      </c>
      <c r="S15" s="548"/>
      <c r="T15" s="548"/>
      <c r="U15" s="548"/>
      <c r="V15" s="549"/>
      <c r="W15" s="482" t="s">
        <v>144</v>
      </c>
      <c r="X15" s="483"/>
      <c r="Y15" s="483"/>
      <c r="Z15" s="483"/>
      <c r="AA15" s="483"/>
      <c r="AB15" s="473"/>
      <c r="AC15" s="517">
        <v>35843</v>
      </c>
      <c r="AD15" s="518"/>
      <c r="AE15" s="518"/>
      <c r="AF15" s="518"/>
      <c r="AG15" s="557"/>
      <c r="AH15" s="517">
        <v>35229</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26834105</v>
      </c>
      <c r="BO15" s="430"/>
      <c r="BP15" s="430"/>
      <c r="BQ15" s="430"/>
      <c r="BR15" s="430"/>
      <c r="BS15" s="430"/>
      <c r="BT15" s="430"/>
      <c r="BU15" s="431"/>
      <c r="BV15" s="429">
        <v>26123445</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36.5</v>
      </c>
      <c r="AD16" s="551"/>
      <c r="AE16" s="551"/>
      <c r="AF16" s="551"/>
      <c r="AG16" s="552"/>
      <c r="AH16" s="550">
        <v>36.6</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31356754</v>
      </c>
      <c r="BO16" s="467"/>
      <c r="BP16" s="467"/>
      <c r="BQ16" s="467"/>
      <c r="BR16" s="467"/>
      <c r="BS16" s="467"/>
      <c r="BT16" s="467"/>
      <c r="BU16" s="468"/>
      <c r="BV16" s="466">
        <v>31075626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58336</v>
      </c>
      <c r="AD17" s="518"/>
      <c r="AE17" s="518"/>
      <c r="AF17" s="518"/>
      <c r="AG17" s="557"/>
      <c r="AH17" s="517">
        <v>56686</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34278584</v>
      </c>
      <c r="BO17" s="467"/>
      <c r="BP17" s="467"/>
      <c r="BQ17" s="467"/>
      <c r="BR17" s="467"/>
      <c r="BS17" s="467"/>
      <c r="BT17" s="467"/>
      <c r="BU17" s="468"/>
      <c r="BV17" s="466">
        <v>33335511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139.44</v>
      </c>
      <c r="M18" s="579"/>
      <c r="N18" s="579"/>
      <c r="O18" s="579"/>
      <c r="P18" s="579"/>
      <c r="Q18" s="579"/>
      <c r="R18" s="580"/>
      <c r="S18" s="580"/>
      <c r="T18" s="580"/>
      <c r="U18" s="580"/>
      <c r="V18" s="581"/>
      <c r="W18" s="484"/>
      <c r="X18" s="485"/>
      <c r="Y18" s="485"/>
      <c r="Z18" s="485"/>
      <c r="AA18" s="485"/>
      <c r="AB18" s="476"/>
      <c r="AC18" s="582">
        <v>59.4</v>
      </c>
      <c r="AD18" s="583"/>
      <c r="AE18" s="583"/>
      <c r="AF18" s="583"/>
      <c r="AG18" s="584"/>
      <c r="AH18" s="582">
        <v>58.9</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41964148</v>
      </c>
      <c r="BO18" s="467"/>
      <c r="BP18" s="467"/>
      <c r="BQ18" s="467"/>
      <c r="BR18" s="467"/>
      <c r="BS18" s="467"/>
      <c r="BT18" s="467"/>
      <c r="BU18" s="468"/>
      <c r="BV18" s="466">
        <v>41531994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1498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49536700</v>
      </c>
      <c r="BO19" s="467"/>
      <c r="BP19" s="467"/>
      <c r="BQ19" s="467"/>
      <c r="BR19" s="467"/>
      <c r="BS19" s="467"/>
      <c r="BT19" s="467"/>
      <c r="BU19" s="468"/>
      <c r="BV19" s="466">
        <v>49726403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80110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70396709</v>
      </c>
      <c r="BO23" s="467"/>
      <c r="BP23" s="467"/>
      <c r="BQ23" s="467"/>
      <c r="BR23" s="467"/>
      <c r="BS23" s="467"/>
      <c r="BT23" s="467"/>
      <c r="BU23" s="468"/>
      <c r="BV23" s="466">
        <v>68318565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9640</v>
      </c>
      <c r="R24" s="518"/>
      <c r="S24" s="518"/>
      <c r="T24" s="518"/>
      <c r="U24" s="518"/>
      <c r="V24" s="557"/>
      <c r="W24" s="616"/>
      <c r="X24" s="604"/>
      <c r="Y24" s="605"/>
      <c r="Z24" s="516" t="s">
        <v>168</v>
      </c>
      <c r="AA24" s="496"/>
      <c r="AB24" s="496"/>
      <c r="AC24" s="496"/>
      <c r="AD24" s="496"/>
      <c r="AE24" s="496"/>
      <c r="AF24" s="496"/>
      <c r="AG24" s="497"/>
      <c r="AH24" s="517">
        <v>1378</v>
      </c>
      <c r="AI24" s="518"/>
      <c r="AJ24" s="518"/>
      <c r="AK24" s="518"/>
      <c r="AL24" s="557"/>
      <c r="AM24" s="517">
        <v>4256642</v>
      </c>
      <c r="AN24" s="518"/>
      <c r="AO24" s="518"/>
      <c r="AP24" s="518"/>
      <c r="AQ24" s="518"/>
      <c r="AR24" s="557"/>
      <c r="AS24" s="517">
        <v>3089</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47021026</v>
      </c>
      <c r="BO24" s="467"/>
      <c r="BP24" s="467"/>
      <c r="BQ24" s="467"/>
      <c r="BR24" s="467"/>
      <c r="BS24" s="467"/>
      <c r="BT24" s="467"/>
      <c r="BU24" s="468"/>
      <c r="BV24" s="466">
        <v>47576869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8120</v>
      </c>
      <c r="R25" s="518"/>
      <c r="S25" s="518"/>
      <c r="T25" s="518"/>
      <c r="U25" s="518"/>
      <c r="V25" s="557"/>
      <c r="W25" s="616"/>
      <c r="X25" s="604"/>
      <c r="Y25" s="605"/>
      <c r="Z25" s="516" t="s">
        <v>171</v>
      </c>
      <c r="AA25" s="496"/>
      <c r="AB25" s="496"/>
      <c r="AC25" s="496"/>
      <c r="AD25" s="496"/>
      <c r="AE25" s="496"/>
      <c r="AF25" s="496"/>
      <c r="AG25" s="497"/>
      <c r="AH25" s="517">
        <v>258</v>
      </c>
      <c r="AI25" s="518"/>
      <c r="AJ25" s="518"/>
      <c r="AK25" s="518"/>
      <c r="AL25" s="557"/>
      <c r="AM25" s="517">
        <v>794124</v>
      </c>
      <c r="AN25" s="518"/>
      <c r="AO25" s="518"/>
      <c r="AP25" s="518"/>
      <c r="AQ25" s="518"/>
      <c r="AR25" s="557"/>
      <c r="AS25" s="517">
        <v>3078</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6675055</v>
      </c>
      <c r="BO25" s="430"/>
      <c r="BP25" s="430"/>
      <c r="BQ25" s="430"/>
      <c r="BR25" s="430"/>
      <c r="BS25" s="430"/>
      <c r="BT25" s="430"/>
      <c r="BU25" s="431"/>
      <c r="BV25" s="429">
        <v>9851858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6930</v>
      </c>
      <c r="R26" s="518"/>
      <c r="S26" s="518"/>
      <c r="T26" s="518"/>
      <c r="U26" s="518"/>
      <c r="V26" s="557"/>
      <c r="W26" s="616"/>
      <c r="X26" s="604"/>
      <c r="Y26" s="605"/>
      <c r="Z26" s="516" t="s">
        <v>174</v>
      </c>
      <c r="AA26" s="626"/>
      <c r="AB26" s="626"/>
      <c r="AC26" s="626"/>
      <c r="AD26" s="626"/>
      <c r="AE26" s="626"/>
      <c r="AF26" s="626"/>
      <c r="AG26" s="627"/>
      <c r="AH26" s="517">
        <v>55</v>
      </c>
      <c r="AI26" s="518"/>
      <c r="AJ26" s="518"/>
      <c r="AK26" s="518"/>
      <c r="AL26" s="557"/>
      <c r="AM26" s="517">
        <v>163790</v>
      </c>
      <c r="AN26" s="518"/>
      <c r="AO26" s="518"/>
      <c r="AP26" s="518"/>
      <c r="AQ26" s="518"/>
      <c r="AR26" s="557"/>
      <c r="AS26" s="517">
        <v>2978</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5550</v>
      </c>
      <c r="R27" s="518"/>
      <c r="S27" s="518"/>
      <c r="T27" s="518"/>
      <c r="U27" s="518"/>
      <c r="V27" s="557"/>
      <c r="W27" s="616"/>
      <c r="X27" s="604"/>
      <c r="Y27" s="605"/>
      <c r="Z27" s="516" t="s">
        <v>177</v>
      </c>
      <c r="AA27" s="496"/>
      <c r="AB27" s="496"/>
      <c r="AC27" s="496"/>
      <c r="AD27" s="496"/>
      <c r="AE27" s="496"/>
      <c r="AF27" s="496"/>
      <c r="AG27" s="497"/>
      <c r="AH27" s="517">
        <v>100</v>
      </c>
      <c r="AI27" s="518"/>
      <c r="AJ27" s="518"/>
      <c r="AK27" s="518"/>
      <c r="AL27" s="557"/>
      <c r="AM27" s="517">
        <v>350182</v>
      </c>
      <c r="AN27" s="518"/>
      <c r="AO27" s="518"/>
      <c r="AP27" s="518"/>
      <c r="AQ27" s="518"/>
      <c r="AR27" s="557"/>
      <c r="AS27" s="517">
        <v>3502</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2200000</v>
      </c>
      <c r="BO27" s="640"/>
      <c r="BP27" s="640"/>
      <c r="BQ27" s="640"/>
      <c r="BR27" s="640"/>
      <c r="BS27" s="640"/>
      <c r="BT27" s="640"/>
      <c r="BU27" s="641"/>
      <c r="BV27" s="639">
        <v>2200000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5050</v>
      </c>
      <c r="R28" s="518"/>
      <c r="S28" s="518"/>
      <c r="T28" s="518"/>
      <c r="U28" s="518"/>
      <c r="V28" s="557"/>
      <c r="W28" s="616"/>
      <c r="X28" s="604"/>
      <c r="Y28" s="605"/>
      <c r="Z28" s="516" t="s">
        <v>180</v>
      </c>
      <c r="AA28" s="496"/>
      <c r="AB28" s="496"/>
      <c r="AC28" s="496"/>
      <c r="AD28" s="496"/>
      <c r="AE28" s="496"/>
      <c r="AF28" s="496"/>
      <c r="AG28" s="497"/>
      <c r="AH28" s="517" t="s">
        <v>127</v>
      </c>
      <c r="AI28" s="518"/>
      <c r="AJ28" s="518"/>
      <c r="AK28" s="518"/>
      <c r="AL28" s="557"/>
      <c r="AM28" s="517" t="s">
        <v>135</v>
      </c>
      <c r="AN28" s="518"/>
      <c r="AO28" s="518"/>
      <c r="AP28" s="518"/>
      <c r="AQ28" s="518"/>
      <c r="AR28" s="557"/>
      <c r="AS28" s="517" t="s">
        <v>135</v>
      </c>
      <c r="AT28" s="518"/>
      <c r="AU28" s="518"/>
      <c r="AV28" s="518"/>
      <c r="AW28" s="518"/>
      <c r="AX28" s="519"/>
      <c r="AY28" s="642" t="s">
        <v>181</v>
      </c>
      <c r="AZ28" s="643"/>
      <c r="BA28" s="643"/>
      <c r="BB28" s="644"/>
      <c r="BC28" s="426" t="s">
        <v>47</v>
      </c>
      <c r="BD28" s="427"/>
      <c r="BE28" s="427"/>
      <c r="BF28" s="427"/>
      <c r="BG28" s="427"/>
      <c r="BH28" s="427"/>
      <c r="BI28" s="427"/>
      <c r="BJ28" s="427"/>
      <c r="BK28" s="427"/>
      <c r="BL28" s="427"/>
      <c r="BM28" s="428"/>
      <c r="BN28" s="429">
        <v>4768670</v>
      </c>
      <c r="BO28" s="430"/>
      <c r="BP28" s="430"/>
      <c r="BQ28" s="430"/>
      <c r="BR28" s="430"/>
      <c r="BS28" s="430"/>
      <c r="BT28" s="430"/>
      <c r="BU28" s="431"/>
      <c r="BV28" s="429">
        <v>5146873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28</v>
      </c>
      <c r="M29" s="518"/>
      <c r="N29" s="518"/>
      <c r="O29" s="518"/>
      <c r="P29" s="557"/>
      <c r="Q29" s="517">
        <v>4850</v>
      </c>
      <c r="R29" s="518"/>
      <c r="S29" s="518"/>
      <c r="T29" s="518"/>
      <c r="U29" s="518"/>
      <c r="V29" s="557"/>
      <c r="W29" s="617"/>
      <c r="X29" s="618"/>
      <c r="Y29" s="619"/>
      <c r="Z29" s="516" t="s">
        <v>183</v>
      </c>
      <c r="AA29" s="496"/>
      <c r="AB29" s="496"/>
      <c r="AC29" s="496"/>
      <c r="AD29" s="496"/>
      <c r="AE29" s="496"/>
      <c r="AF29" s="496"/>
      <c r="AG29" s="497"/>
      <c r="AH29" s="517">
        <v>1478</v>
      </c>
      <c r="AI29" s="518"/>
      <c r="AJ29" s="518"/>
      <c r="AK29" s="518"/>
      <c r="AL29" s="557"/>
      <c r="AM29" s="517">
        <v>4606824</v>
      </c>
      <c r="AN29" s="518"/>
      <c r="AO29" s="518"/>
      <c r="AP29" s="518"/>
      <c r="AQ29" s="518"/>
      <c r="AR29" s="557"/>
      <c r="AS29" s="517">
        <v>3117</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1035851</v>
      </c>
      <c r="BO29" s="467"/>
      <c r="BP29" s="467"/>
      <c r="BQ29" s="467"/>
      <c r="BR29" s="467"/>
      <c r="BS29" s="467"/>
      <c r="BT29" s="467"/>
      <c r="BU29" s="468"/>
      <c r="BV29" s="466">
        <v>1034747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3074641</v>
      </c>
      <c r="BO30" s="640"/>
      <c r="BP30" s="640"/>
      <c r="BQ30" s="640"/>
      <c r="BR30" s="640"/>
      <c r="BS30" s="640"/>
      <c r="BT30" s="640"/>
      <c r="BU30" s="641"/>
      <c r="BV30" s="639">
        <v>3429830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193</v>
      </c>
      <c r="X33" s="455"/>
      <c r="Y33" s="455"/>
      <c r="Z33" s="455"/>
      <c r="AA33" s="455"/>
      <c r="AB33" s="455"/>
      <c r="AC33" s="455"/>
      <c r="AD33" s="455"/>
      <c r="AE33" s="455"/>
      <c r="AF33" s="455"/>
      <c r="AG33" s="455"/>
      <c r="AH33" s="455"/>
      <c r="AI33" s="455"/>
      <c r="AJ33" s="455"/>
      <c r="AK33" s="455"/>
      <c r="AL33" s="215"/>
      <c r="AM33" s="490" t="s">
        <v>192</v>
      </c>
      <c r="AN33" s="490"/>
      <c r="AO33" s="455" t="s">
        <v>193</v>
      </c>
      <c r="AP33" s="455"/>
      <c r="AQ33" s="455"/>
      <c r="AR33" s="455"/>
      <c r="AS33" s="455"/>
      <c r="AT33" s="455"/>
      <c r="AU33" s="455"/>
      <c r="AV33" s="455"/>
      <c r="AW33" s="455"/>
      <c r="AX33" s="455"/>
      <c r="AY33" s="455"/>
      <c r="AZ33" s="455"/>
      <c r="BA33" s="455"/>
      <c r="BB33" s="455"/>
      <c r="BC33" s="455"/>
      <c r="BD33" s="216"/>
      <c r="BE33" s="455" t="s">
        <v>194</v>
      </c>
      <c r="BF33" s="455"/>
      <c r="BG33" s="455" t="s">
        <v>195</v>
      </c>
      <c r="BH33" s="455"/>
      <c r="BI33" s="455"/>
      <c r="BJ33" s="455"/>
      <c r="BK33" s="455"/>
      <c r="BL33" s="455"/>
      <c r="BM33" s="455"/>
      <c r="BN33" s="455"/>
      <c r="BO33" s="455"/>
      <c r="BP33" s="455"/>
      <c r="BQ33" s="455"/>
      <c r="BR33" s="455"/>
      <c r="BS33" s="455"/>
      <c r="BT33" s="455"/>
      <c r="BU33" s="455"/>
      <c r="BV33" s="216"/>
      <c r="BW33" s="490" t="s">
        <v>194</v>
      </c>
      <c r="BX33" s="490"/>
      <c r="BY33" s="455" t="s">
        <v>196</v>
      </c>
      <c r="BZ33" s="455"/>
      <c r="CA33" s="455"/>
      <c r="CB33" s="455"/>
      <c r="CC33" s="455"/>
      <c r="CD33" s="455"/>
      <c r="CE33" s="455"/>
      <c r="CF33" s="455"/>
      <c r="CG33" s="455"/>
      <c r="CH33" s="455"/>
      <c r="CI33" s="455"/>
      <c r="CJ33" s="455"/>
      <c r="CK33" s="455"/>
      <c r="CL33" s="455"/>
      <c r="CM33" s="455"/>
      <c r="CN33" s="215"/>
      <c r="CO33" s="490" t="s">
        <v>192</v>
      </c>
      <c r="CP33" s="490"/>
      <c r="CQ33" s="455" t="s">
        <v>197</v>
      </c>
      <c r="CR33" s="455"/>
      <c r="CS33" s="455"/>
      <c r="CT33" s="455"/>
      <c r="CU33" s="455"/>
      <c r="CV33" s="455"/>
      <c r="CW33" s="455"/>
      <c r="CX33" s="455"/>
      <c r="CY33" s="455"/>
      <c r="CZ33" s="455"/>
      <c r="DA33" s="455"/>
      <c r="DB33" s="455"/>
      <c r="DC33" s="455"/>
      <c r="DD33" s="455"/>
      <c r="DE33" s="455"/>
      <c r="DF33" s="215"/>
      <c r="DG33" s="651" t="s">
        <v>198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IF('各会計、関係団体の財政状況及び健全化判断比率'!B36="","",'各会計、関係団体の財政状況及び健全化判断比率'!B36)</f>
        <v>下水道事業費特別会計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群馬県市町村総合事務組合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伊勢崎市公共施設管理公社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学校給食センター事業費特別会計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IF('各会計、関係団体の財政状況及び健全化判断比率'!B37="","",'各会計、関係団体の財政状況及び健全化判断比率'!B37)</f>
        <v>農業集落排水事業費特別会計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群馬県市町村会館管理組合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伊勢崎市スポーツ協会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介護老人保健施設事業会計</v>
      </c>
      <c r="AP36" s="653"/>
      <c r="AQ36" s="653"/>
      <c r="AR36" s="653"/>
      <c r="AS36" s="653"/>
      <c r="AT36" s="653"/>
      <c r="AU36" s="653"/>
      <c r="AV36" s="653"/>
      <c r="AW36" s="653"/>
      <c r="AX36" s="653"/>
      <c r="AY36" s="653"/>
      <c r="AZ36" s="653"/>
      <c r="BA36" s="653"/>
      <c r="BB36" s="653"/>
      <c r="BC36" s="653"/>
      <c r="BD36" s="213"/>
      <c r="BE36" s="652">
        <f t="shared" si="1"/>
        <v>13</v>
      </c>
      <c r="BF36" s="652"/>
      <c r="BG36" s="653" t="str">
        <f>IF('各会計、関係団体の財政状況及び健全化判断比率'!B38="","",'各会計、関係団体の財政状況及び健全化判断比率'!B38)</f>
        <v>特定地域生活排水処理事業費特別会計</v>
      </c>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群馬県後期高齢者医療広域連合(一般会計)</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さかい・ふるさと創生基金</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小型自動車競走事業費特別会計</v>
      </c>
      <c r="X37" s="653"/>
      <c r="Y37" s="653"/>
      <c r="Z37" s="653"/>
      <c r="AA37" s="653"/>
      <c r="AB37" s="653"/>
      <c r="AC37" s="653"/>
      <c r="AD37" s="653"/>
      <c r="AE37" s="653"/>
      <c r="AF37" s="653"/>
      <c r="AG37" s="653"/>
      <c r="AH37" s="653"/>
      <c r="AI37" s="653"/>
      <c r="AJ37" s="653"/>
      <c r="AK37" s="653"/>
      <c r="AL37" s="213"/>
      <c r="AM37" s="652">
        <f t="shared" si="0"/>
        <v>10</v>
      </c>
      <c r="AN37" s="652"/>
      <c r="AO37" s="653" t="str">
        <f>IF('各会計、関係団体の財政状況及び健全化判断比率'!B35="","",'各会計、関係団体の財政状況及び健全化判断比率'!B35)</f>
        <v>訪問看護事業会計</v>
      </c>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群馬県後期高齢者医療広域連合(事業会計)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upgb2WEs3Q/+JEod0hRVkVhJSloXTOcEwrEXnUhXprun6gaVeHNuLJgtiOBvgR3X4VC8UG7aGOC6W//tszRVA==" saltValue="/LZ+GWJX3ZNfdmzRXqgz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555</v>
      </c>
      <c r="D34" s="1244"/>
      <c r="E34" s="1245"/>
      <c r="F34" s="32">
        <v>18.7</v>
      </c>
      <c r="G34" s="33">
        <v>18.34</v>
      </c>
      <c r="H34" s="33">
        <v>18.93</v>
      </c>
      <c r="I34" s="33">
        <v>17.64</v>
      </c>
      <c r="J34" s="34">
        <v>17.010000000000002</v>
      </c>
      <c r="K34" s="22"/>
      <c r="L34" s="22"/>
      <c r="M34" s="22"/>
      <c r="N34" s="22"/>
      <c r="O34" s="22"/>
      <c r="P34" s="22"/>
    </row>
    <row r="35" spans="1:16" ht="39" customHeight="1" x14ac:dyDescent="0.15">
      <c r="A35" s="22"/>
      <c r="B35" s="35"/>
      <c r="C35" s="1238" t="s">
        <v>556</v>
      </c>
      <c r="D35" s="1239"/>
      <c r="E35" s="1240"/>
      <c r="F35" s="36">
        <v>7.23</v>
      </c>
      <c r="G35" s="37">
        <v>4.16</v>
      </c>
      <c r="H35" s="37">
        <v>7.06</v>
      </c>
      <c r="I35" s="37">
        <v>6.87</v>
      </c>
      <c r="J35" s="38">
        <v>6.46</v>
      </c>
      <c r="K35" s="22"/>
      <c r="L35" s="22"/>
      <c r="M35" s="22"/>
      <c r="N35" s="22"/>
      <c r="O35" s="22"/>
      <c r="P35" s="22"/>
    </row>
    <row r="36" spans="1:16" ht="39" customHeight="1" x14ac:dyDescent="0.15">
      <c r="A36" s="22"/>
      <c r="B36" s="35"/>
      <c r="C36" s="1238" t="s">
        <v>557</v>
      </c>
      <c r="D36" s="1239"/>
      <c r="E36" s="1240"/>
      <c r="F36" s="36">
        <v>5.87</v>
      </c>
      <c r="G36" s="37">
        <v>6.15</v>
      </c>
      <c r="H36" s="37">
        <v>4.62</v>
      </c>
      <c r="I36" s="37">
        <v>5.36</v>
      </c>
      <c r="J36" s="38">
        <v>5.27</v>
      </c>
      <c r="K36" s="22"/>
      <c r="L36" s="22"/>
      <c r="M36" s="22"/>
      <c r="N36" s="22"/>
      <c r="O36" s="22"/>
      <c r="P36" s="22"/>
    </row>
    <row r="37" spans="1:16" ht="39" customHeight="1" x14ac:dyDescent="0.15">
      <c r="A37" s="22"/>
      <c r="B37" s="35"/>
      <c r="C37" s="1238" t="s">
        <v>558</v>
      </c>
      <c r="D37" s="1239"/>
      <c r="E37" s="1240"/>
      <c r="F37" s="36">
        <v>0.75</v>
      </c>
      <c r="G37" s="37">
        <v>1.38</v>
      </c>
      <c r="H37" s="37">
        <v>1.68</v>
      </c>
      <c r="I37" s="37">
        <v>1.39</v>
      </c>
      <c r="J37" s="38">
        <v>1.23</v>
      </c>
      <c r="K37" s="22"/>
      <c r="L37" s="22"/>
      <c r="M37" s="22"/>
      <c r="N37" s="22"/>
      <c r="O37" s="22"/>
      <c r="P37" s="22"/>
    </row>
    <row r="38" spans="1:16" ht="39" customHeight="1" x14ac:dyDescent="0.15">
      <c r="A38" s="22"/>
      <c r="B38" s="35"/>
      <c r="C38" s="1238" t="s">
        <v>559</v>
      </c>
      <c r="D38" s="1239"/>
      <c r="E38" s="1240"/>
      <c r="F38" s="36">
        <v>0.26</v>
      </c>
      <c r="G38" s="37">
        <v>0.15</v>
      </c>
      <c r="H38" s="37">
        <v>0.47</v>
      </c>
      <c r="I38" s="37">
        <v>0.68</v>
      </c>
      <c r="J38" s="38">
        <v>0.91</v>
      </c>
      <c r="K38" s="22"/>
      <c r="L38" s="22"/>
      <c r="M38" s="22"/>
      <c r="N38" s="22"/>
      <c r="O38" s="22"/>
      <c r="P38" s="22"/>
    </row>
    <row r="39" spans="1:16" ht="39" customHeight="1" x14ac:dyDescent="0.15">
      <c r="A39" s="22"/>
      <c r="B39" s="35"/>
      <c r="C39" s="1238" t="s">
        <v>560</v>
      </c>
      <c r="D39" s="1239"/>
      <c r="E39" s="1240"/>
      <c r="F39" s="36">
        <v>0.54</v>
      </c>
      <c r="G39" s="37">
        <v>0.55000000000000004</v>
      </c>
      <c r="H39" s="37">
        <v>0.57999999999999996</v>
      </c>
      <c r="I39" s="37">
        <v>0.6</v>
      </c>
      <c r="J39" s="38">
        <v>0.61</v>
      </c>
      <c r="K39" s="22"/>
      <c r="L39" s="22"/>
      <c r="M39" s="22"/>
      <c r="N39" s="22"/>
      <c r="O39" s="22"/>
      <c r="P39" s="22"/>
    </row>
    <row r="40" spans="1:16" ht="39" customHeight="1" x14ac:dyDescent="0.15">
      <c r="A40" s="22"/>
      <c r="B40" s="35"/>
      <c r="C40" s="1238" t="s">
        <v>561</v>
      </c>
      <c r="D40" s="1239"/>
      <c r="E40" s="1240"/>
      <c r="F40" s="36">
        <v>1.3</v>
      </c>
      <c r="G40" s="37">
        <v>0.2</v>
      </c>
      <c r="H40" s="37">
        <v>1.59</v>
      </c>
      <c r="I40" s="37">
        <v>1.73</v>
      </c>
      <c r="J40" s="38">
        <v>0.54</v>
      </c>
      <c r="K40" s="22"/>
      <c r="L40" s="22"/>
      <c r="M40" s="22"/>
      <c r="N40" s="22"/>
      <c r="O40" s="22"/>
      <c r="P40" s="22"/>
    </row>
    <row r="41" spans="1:16" ht="39" customHeight="1" x14ac:dyDescent="0.15">
      <c r="A41" s="22"/>
      <c r="B41" s="35"/>
      <c r="C41" s="1238" t="s">
        <v>562</v>
      </c>
      <c r="D41" s="1239"/>
      <c r="E41" s="1240"/>
      <c r="F41" s="36">
        <v>0.2</v>
      </c>
      <c r="G41" s="37">
        <v>0.21</v>
      </c>
      <c r="H41" s="37">
        <v>0.22</v>
      </c>
      <c r="I41" s="37">
        <v>0.22</v>
      </c>
      <c r="J41" s="38">
        <v>0.23</v>
      </c>
      <c r="K41" s="22"/>
      <c r="L41" s="22"/>
      <c r="M41" s="22"/>
      <c r="N41" s="22"/>
      <c r="O41" s="22"/>
      <c r="P41" s="22"/>
    </row>
    <row r="42" spans="1:16" ht="39" customHeight="1" x14ac:dyDescent="0.15">
      <c r="A42" s="22"/>
      <c r="B42" s="39"/>
      <c r="C42" s="1238" t="s">
        <v>563</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564</v>
      </c>
      <c r="D43" s="1242"/>
      <c r="E43" s="1243"/>
      <c r="F43" s="41">
        <v>0.5</v>
      </c>
      <c r="G43" s="42">
        <v>0.31</v>
      </c>
      <c r="H43" s="42">
        <v>0.34</v>
      </c>
      <c r="I43" s="42">
        <v>0.35</v>
      </c>
      <c r="J43" s="43">
        <v>0.35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IRIMzxLHlnufCEQSueU7TaQVpJgHCd/PaLOnNLnRfcymIHYMWzrQ5Ap/C0AA/Kl/fN1rnk0orvMvCCtqUaXDg==" saltValue="VEZoBqzXFC91CUB4tlyI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7382</v>
      </c>
      <c r="L45" s="60">
        <v>6751</v>
      </c>
      <c r="M45" s="60">
        <v>7028</v>
      </c>
      <c r="N45" s="60">
        <v>7081</v>
      </c>
      <c r="O45" s="61">
        <v>7209</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14</v>
      </c>
      <c r="F48" s="1254"/>
      <c r="G48" s="1254"/>
      <c r="H48" s="1254"/>
      <c r="I48" s="1254"/>
      <c r="J48" s="1255"/>
      <c r="K48" s="63">
        <v>2316</v>
      </c>
      <c r="L48" s="64">
        <v>2248</v>
      </c>
      <c r="M48" s="64">
        <v>2275</v>
      </c>
      <c r="N48" s="64">
        <v>2092</v>
      </c>
      <c r="O48" s="65">
        <v>2052</v>
      </c>
      <c r="P48" s="48"/>
      <c r="Q48" s="48"/>
      <c r="R48" s="48"/>
      <c r="S48" s="48"/>
      <c r="T48" s="48"/>
      <c r="U48" s="48"/>
    </row>
    <row r="49" spans="1:21" ht="30.75" customHeight="1" x14ac:dyDescent="0.15">
      <c r="A49" s="48"/>
      <c r="B49" s="1248"/>
      <c r="C49" s="1249"/>
      <c r="D49" s="62"/>
      <c r="E49" s="1254" t="s">
        <v>15</v>
      </c>
      <c r="F49" s="1254"/>
      <c r="G49" s="1254"/>
      <c r="H49" s="1254"/>
      <c r="I49" s="1254"/>
      <c r="J49" s="1255"/>
      <c r="K49" s="63" t="s">
        <v>504</v>
      </c>
      <c r="L49" s="64" t="s">
        <v>504</v>
      </c>
      <c r="M49" s="64" t="s">
        <v>504</v>
      </c>
      <c r="N49" s="64" t="s">
        <v>504</v>
      </c>
      <c r="O49" s="65" t="s">
        <v>504</v>
      </c>
      <c r="P49" s="48"/>
      <c r="Q49" s="48"/>
      <c r="R49" s="48"/>
      <c r="S49" s="48"/>
      <c r="T49" s="48"/>
      <c r="U49" s="48"/>
    </row>
    <row r="50" spans="1:21" ht="30.75" customHeight="1" x14ac:dyDescent="0.15">
      <c r="A50" s="48"/>
      <c r="B50" s="1248"/>
      <c r="C50" s="1249"/>
      <c r="D50" s="62"/>
      <c r="E50" s="1254" t="s">
        <v>16</v>
      </c>
      <c r="F50" s="1254"/>
      <c r="G50" s="1254"/>
      <c r="H50" s="1254"/>
      <c r="I50" s="1254"/>
      <c r="J50" s="1255"/>
      <c r="K50" s="63">
        <v>14</v>
      </c>
      <c r="L50" s="64">
        <v>14</v>
      </c>
      <c r="M50" s="64">
        <v>11</v>
      </c>
      <c r="N50" s="64">
        <v>11</v>
      </c>
      <c r="O50" s="65">
        <v>1</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504</v>
      </c>
      <c r="L51" s="64" t="s">
        <v>504</v>
      </c>
      <c r="M51" s="64" t="s">
        <v>504</v>
      </c>
      <c r="N51" s="64" t="s">
        <v>504</v>
      </c>
      <c r="O51" s="65" t="s">
        <v>504</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7450</v>
      </c>
      <c r="L52" s="64">
        <v>7047</v>
      </c>
      <c r="M52" s="64">
        <v>7379</v>
      </c>
      <c r="N52" s="64">
        <v>7415</v>
      </c>
      <c r="O52" s="65">
        <v>7490</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2262</v>
      </c>
      <c r="L53" s="69">
        <v>1966</v>
      </c>
      <c r="M53" s="69">
        <v>1935</v>
      </c>
      <c r="N53" s="69">
        <v>1769</v>
      </c>
      <c r="O53" s="70">
        <v>1772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577</v>
      </c>
      <c r="L57" s="83" t="s">
        <v>578</v>
      </c>
      <c r="M57" s="83" t="s">
        <v>577</v>
      </c>
      <c r="N57" s="83" t="s">
        <v>577</v>
      </c>
      <c r="O57" s="84" t="s">
        <v>577</v>
      </c>
    </row>
    <row r="58" spans="1:21" ht="31.5" customHeight="1" thickBot="1" x14ac:dyDescent="0.2">
      <c r="B58" s="1264"/>
      <c r="C58" s="1265"/>
      <c r="D58" s="1269" t="s">
        <v>26</v>
      </c>
      <c r="E58" s="1270"/>
      <c r="F58" s="1270"/>
      <c r="G58" s="1270"/>
      <c r="H58" s="1270"/>
      <c r="I58" s="1270"/>
      <c r="J58" s="1271"/>
      <c r="K58" s="85" t="s">
        <v>579</v>
      </c>
      <c r="L58" s="86" t="s">
        <v>577</v>
      </c>
      <c r="M58" s="86" t="s">
        <v>577</v>
      </c>
      <c r="N58" s="86" t="s">
        <v>577</v>
      </c>
      <c r="O58" s="87" t="s">
        <v>577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944amb54mb3Tjjg3WqjLRUlXyGZA68leqPtK4xr+M96eLey1SSQ9t5KyMDuoWj57Te7vv1hCMNSlHnf4UGfVA==" saltValue="ApDJDFijbLdoo3eBNKbT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545</v>
      </c>
      <c r="J40" s="99" t="s">
        <v>546</v>
      </c>
      <c r="K40" s="99" t="s">
        <v>547</v>
      </c>
      <c r="L40" s="99" t="s">
        <v>548</v>
      </c>
      <c r="M40" s="100" t="s">
        <v>549</v>
      </c>
    </row>
    <row r="41" spans="2:13" ht="27.75" customHeight="1" x14ac:dyDescent="0.15">
      <c r="B41" s="1272" t="s">
        <v>29</v>
      </c>
      <c r="C41" s="1273"/>
      <c r="D41" s="101"/>
      <c r="E41" s="1278" t="s">
        <v>30</v>
      </c>
      <c r="F41" s="1278"/>
      <c r="G41" s="1278"/>
      <c r="H41" s="1279"/>
      <c r="I41" s="102">
        <v>68525</v>
      </c>
      <c r="J41" s="103">
        <v>69359</v>
      </c>
      <c r="K41" s="103">
        <v>68898</v>
      </c>
      <c r="L41" s="103">
        <v>68319</v>
      </c>
      <c r="M41" s="104">
        <v>70397</v>
      </c>
    </row>
    <row r="42" spans="2:13" ht="27.75" customHeight="1" x14ac:dyDescent="0.15">
      <c r="B42" s="1274"/>
      <c r="C42" s="1275"/>
      <c r="D42" s="105"/>
      <c r="E42" s="1280" t="s">
        <v>31</v>
      </c>
      <c r="F42" s="1280"/>
      <c r="G42" s="1280"/>
      <c r="H42" s="1281"/>
      <c r="I42" s="106">
        <v>44</v>
      </c>
      <c r="J42" s="107">
        <v>30</v>
      </c>
      <c r="K42" s="107">
        <v>19</v>
      </c>
      <c r="L42" s="107">
        <v>8</v>
      </c>
      <c r="M42" s="108">
        <v>8</v>
      </c>
    </row>
    <row r="43" spans="2:13" ht="27.75" customHeight="1" x14ac:dyDescent="0.15">
      <c r="B43" s="1274"/>
      <c r="C43" s="1275"/>
      <c r="D43" s="105"/>
      <c r="E43" s="1280" t="s">
        <v>32</v>
      </c>
      <c r="F43" s="1280"/>
      <c r="G43" s="1280"/>
      <c r="H43" s="1281"/>
      <c r="I43" s="106">
        <v>25608</v>
      </c>
      <c r="J43" s="107">
        <v>24315</v>
      </c>
      <c r="K43" s="107">
        <v>23292</v>
      </c>
      <c r="L43" s="107">
        <v>22582</v>
      </c>
      <c r="M43" s="108">
        <v>21922</v>
      </c>
    </row>
    <row r="44" spans="2:13" ht="27.75" customHeight="1" x14ac:dyDescent="0.15">
      <c r="B44" s="1274"/>
      <c r="C44" s="1275"/>
      <c r="D44" s="105"/>
      <c r="E44" s="1280" t="s">
        <v>33</v>
      </c>
      <c r="F44" s="1280"/>
      <c r="G44" s="1280"/>
      <c r="H44" s="1281"/>
      <c r="I44" s="106" t="s">
        <v>504</v>
      </c>
      <c r="J44" s="107" t="s">
        <v>504</v>
      </c>
      <c r="K44" s="107" t="s">
        <v>504</v>
      </c>
      <c r="L44" s="107" t="s">
        <v>504</v>
      </c>
      <c r="M44" s="108" t="s">
        <v>504</v>
      </c>
    </row>
    <row r="45" spans="2:13" ht="27.75" customHeight="1" x14ac:dyDescent="0.15">
      <c r="B45" s="1274"/>
      <c r="C45" s="1275"/>
      <c r="D45" s="105"/>
      <c r="E45" s="1280" t="s">
        <v>34</v>
      </c>
      <c r="F45" s="1280"/>
      <c r="G45" s="1280"/>
      <c r="H45" s="1281"/>
      <c r="I45" s="106">
        <v>10745</v>
      </c>
      <c r="J45" s="107">
        <v>10503</v>
      </c>
      <c r="K45" s="107">
        <v>10571</v>
      </c>
      <c r="L45" s="107">
        <v>10319</v>
      </c>
      <c r="M45" s="108">
        <v>10448</v>
      </c>
    </row>
    <row r="46" spans="2:13" ht="27.75" customHeight="1" x14ac:dyDescent="0.15">
      <c r="B46" s="1274"/>
      <c r="C46" s="1275"/>
      <c r="D46" s="109"/>
      <c r="E46" s="1280" t="s">
        <v>35</v>
      </c>
      <c r="F46" s="1280"/>
      <c r="G46" s="1280"/>
      <c r="H46" s="1281"/>
      <c r="I46" s="106">
        <v>107</v>
      </c>
      <c r="J46" s="107">
        <v>156</v>
      </c>
      <c r="K46" s="107">
        <v>117</v>
      </c>
      <c r="L46" s="107">
        <v>48</v>
      </c>
      <c r="M46" s="108">
        <v>101</v>
      </c>
    </row>
    <row r="47" spans="2:13" ht="27.75" customHeight="1" x14ac:dyDescent="0.15">
      <c r="B47" s="1274"/>
      <c r="C47" s="1275"/>
      <c r="D47" s="110"/>
      <c r="E47" s="1282" t="s">
        <v>36</v>
      </c>
      <c r="F47" s="1283"/>
      <c r="G47" s="1283"/>
      <c r="H47" s="1284"/>
      <c r="I47" s="106" t="s">
        <v>504</v>
      </c>
      <c r="J47" s="107" t="s">
        <v>504</v>
      </c>
      <c r="K47" s="107" t="s">
        <v>504</v>
      </c>
      <c r="L47" s="107" t="s">
        <v>504</v>
      </c>
      <c r="M47" s="108" t="s">
        <v>504</v>
      </c>
    </row>
    <row r="48" spans="2:13" ht="27.75" customHeight="1" x14ac:dyDescent="0.15">
      <c r="B48" s="1274"/>
      <c r="C48" s="1275"/>
      <c r="D48" s="105"/>
      <c r="E48" s="1280" t="s">
        <v>37</v>
      </c>
      <c r="F48" s="1280"/>
      <c r="G48" s="1280"/>
      <c r="H48" s="1281"/>
      <c r="I48" s="106" t="s">
        <v>504</v>
      </c>
      <c r="J48" s="107" t="s">
        <v>504</v>
      </c>
      <c r="K48" s="107" t="s">
        <v>504</v>
      </c>
      <c r="L48" s="107" t="s">
        <v>504</v>
      </c>
      <c r="M48" s="108" t="s">
        <v>504</v>
      </c>
    </row>
    <row r="49" spans="2:13" ht="27.75" customHeight="1" x14ac:dyDescent="0.15">
      <c r="B49" s="1276"/>
      <c r="C49" s="1277"/>
      <c r="D49" s="105"/>
      <c r="E49" s="1280" t="s">
        <v>38</v>
      </c>
      <c r="F49" s="1280"/>
      <c r="G49" s="1280"/>
      <c r="H49" s="1281"/>
      <c r="I49" s="106" t="s">
        <v>504</v>
      </c>
      <c r="J49" s="107" t="s">
        <v>504</v>
      </c>
      <c r="K49" s="107" t="s">
        <v>504</v>
      </c>
      <c r="L49" s="107" t="s">
        <v>504</v>
      </c>
      <c r="M49" s="108" t="s">
        <v>504</v>
      </c>
    </row>
    <row r="50" spans="2:13" ht="27.75" customHeight="1" x14ac:dyDescent="0.15">
      <c r="B50" s="1285" t="s">
        <v>39</v>
      </c>
      <c r="C50" s="1286"/>
      <c r="D50" s="111"/>
      <c r="E50" s="1280" t="s">
        <v>40</v>
      </c>
      <c r="F50" s="1280"/>
      <c r="G50" s="1280"/>
      <c r="H50" s="1281"/>
      <c r="I50" s="106">
        <v>13632</v>
      </c>
      <c r="J50" s="107">
        <v>14531</v>
      </c>
      <c r="K50" s="107">
        <v>13142</v>
      </c>
      <c r="L50" s="107">
        <v>12446</v>
      </c>
      <c r="M50" s="108">
        <v>12525</v>
      </c>
    </row>
    <row r="51" spans="2:13" ht="27.75" customHeight="1" x14ac:dyDescent="0.15">
      <c r="B51" s="1274"/>
      <c r="C51" s="1275"/>
      <c r="D51" s="105"/>
      <c r="E51" s="1280" t="s">
        <v>41</v>
      </c>
      <c r="F51" s="1280"/>
      <c r="G51" s="1280"/>
      <c r="H51" s="1281"/>
      <c r="I51" s="106">
        <v>7426</v>
      </c>
      <c r="J51" s="107">
        <v>7210</v>
      </c>
      <c r="K51" s="107">
        <v>6896</v>
      </c>
      <c r="L51" s="107">
        <v>6569</v>
      </c>
      <c r="M51" s="108">
        <v>6960</v>
      </c>
    </row>
    <row r="52" spans="2:13" ht="27.75" customHeight="1" x14ac:dyDescent="0.15">
      <c r="B52" s="1276"/>
      <c r="C52" s="1277"/>
      <c r="D52" s="105"/>
      <c r="E52" s="1280" t="s">
        <v>42</v>
      </c>
      <c r="F52" s="1280"/>
      <c r="G52" s="1280"/>
      <c r="H52" s="1281"/>
      <c r="I52" s="106">
        <v>69140</v>
      </c>
      <c r="J52" s="107">
        <v>69408</v>
      </c>
      <c r="K52" s="107">
        <v>68721</v>
      </c>
      <c r="L52" s="107">
        <v>68014</v>
      </c>
      <c r="M52" s="108">
        <v>69096</v>
      </c>
    </row>
    <row r="53" spans="2:13" ht="27.75" customHeight="1" thickBot="1" x14ac:dyDescent="0.2">
      <c r="B53" s="1287" t="s">
        <v>43</v>
      </c>
      <c r="C53" s="1288"/>
      <c r="D53" s="112"/>
      <c r="E53" s="1289" t="s">
        <v>44</v>
      </c>
      <c r="F53" s="1289"/>
      <c r="G53" s="1289"/>
      <c r="H53" s="1290"/>
      <c r="I53" s="113">
        <v>14830</v>
      </c>
      <c r="J53" s="114">
        <v>13214</v>
      </c>
      <c r="K53" s="114">
        <v>14138</v>
      </c>
      <c r="L53" s="114">
        <v>14247</v>
      </c>
      <c r="M53" s="115">
        <v>14294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adAZYTerWUeesEng9ZIcpsE9CVQMz7I8nGkO1Qe0xbE30FdH7wWPVgE/3OD3svAuICHp35mZ3K6ZL9GixpMTg==" saltValue="//ZAtjzv3QkETQUWvD7c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47</v>
      </c>
      <c r="D55" s="1299"/>
      <c r="E55" s="1300"/>
      <c r="F55" s="127">
        <v>6133</v>
      </c>
      <c r="G55" s="127">
        <v>5147</v>
      </c>
      <c r="H55" s="128">
        <v>4769</v>
      </c>
    </row>
    <row r="56" spans="2:8" ht="52.5" customHeight="1" x14ac:dyDescent="0.15">
      <c r="B56" s="129"/>
      <c r="C56" s="1301" t="s">
        <v>48</v>
      </c>
      <c r="D56" s="1301"/>
      <c r="E56" s="1302"/>
      <c r="F56" s="130">
        <v>1033</v>
      </c>
      <c r="G56" s="130">
        <v>1035</v>
      </c>
      <c r="H56" s="131">
        <v>1036</v>
      </c>
    </row>
    <row r="57" spans="2:8" ht="53.25" customHeight="1" x14ac:dyDescent="0.15">
      <c r="B57" s="129"/>
      <c r="C57" s="1303" t="s">
        <v>49</v>
      </c>
      <c r="D57" s="1303"/>
      <c r="E57" s="1304"/>
      <c r="F57" s="132">
        <v>3468</v>
      </c>
      <c r="G57" s="132">
        <v>3430</v>
      </c>
      <c r="H57" s="133">
        <v>3075</v>
      </c>
    </row>
    <row r="58" spans="2:8" ht="45.75" customHeight="1" x14ac:dyDescent="0.15">
      <c r="B58" s="134"/>
      <c r="C58" s="1291" t="s">
        <v>586</v>
      </c>
      <c r="D58" s="1292"/>
      <c r="E58" s="1293"/>
      <c r="F58" s="135">
        <v>1680</v>
      </c>
      <c r="G58" s="135">
        <v>1722</v>
      </c>
      <c r="H58" s="136">
        <v>1475</v>
      </c>
    </row>
    <row r="59" spans="2:8" ht="45.75" customHeight="1" x14ac:dyDescent="0.15">
      <c r="B59" s="134"/>
      <c r="C59" s="1291" t="s">
        <v>587</v>
      </c>
      <c r="D59" s="1292"/>
      <c r="E59" s="1293"/>
      <c r="F59" s="135">
        <v>775</v>
      </c>
      <c r="G59" s="135">
        <v>751</v>
      </c>
      <c r="H59" s="136">
        <v>711</v>
      </c>
    </row>
    <row r="60" spans="2:8" ht="45.75" customHeight="1" x14ac:dyDescent="0.15">
      <c r="B60" s="134"/>
      <c r="C60" s="1291" t="s">
        <v>588</v>
      </c>
      <c r="D60" s="1292"/>
      <c r="E60" s="1293"/>
      <c r="F60" s="135">
        <v>438</v>
      </c>
      <c r="G60" s="135">
        <v>431</v>
      </c>
      <c r="H60" s="136">
        <v>413</v>
      </c>
    </row>
    <row r="61" spans="2:8" ht="45.75" customHeight="1" x14ac:dyDescent="0.15">
      <c r="B61" s="134"/>
      <c r="C61" s="1291" t="s">
        <v>589</v>
      </c>
      <c r="D61" s="1292"/>
      <c r="E61" s="1293"/>
      <c r="F61" s="135">
        <v>228</v>
      </c>
      <c r="G61" s="135">
        <v>139</v>
      </c>
      <c r="H61" s="136">
        <v>100</v>
      </c>
    </row>
    <row r="62" spans="2:8" ht="45.75" customHeight="1" thickBot="1" x14ac:dyDescent="0.2">
      <c r="B62" s="137"/>
      <c r="C62" s="1294" t="s">
        <v>590</v>
      </c>
      <c r="D62" s="1295"/>
      <c r="E62" s="1296"/>
      <c r="F62" s="138">
        <v>94</v>
      </c>
      <c r="G62" s="138">
        <v>94</v>
      </c>
      <c r="H62" s="139">
        <v>94</v>
      </c>
    </row>
    <row r="63" spans="2:8" ht="52.5" customHeight="1" thickBot="1" x14ac:dyDescent="0.2">
      <c r="B63" s="140"/>
      <c r="C63" s="1297" t="s">
        <v>50</v>
      </c>
      <c r="D63" s="1297"/>
      <c r="E63" s="1298"/>
      <c r="F63" s="141">
        <v>10633</v>
      </c>
      <c r="G63" s="141">
        <v>9611</v>
      </c>
      <c r="H63" s="142">
        <v>8879</v>
      </c>
    </row>
    <row r="64" spans="2:8" ht="15" customHeight="1" x14ac:dyDescent="0.15"/>
    <row r="65" ht="0" hidden="1" customHeight="1" x14ac:dyDescent="0.15"/>
    <row r="66" ht="0" hidden="1" customHeight="1" x14ac:dyDescent="0.15"/>
  </sheetData>
  <sheetProtection algorithmName="SHA-512" hashValue="M2vDiTfw+J+uxLUFXt/RasRScxpQd0PoXD99++xpHXEk9Iu1gpcjVs/uMD5+CkQsoqr8u6vEzu7UaIbMA9cJkg==" saltValue="Aka0T5iYFbiLXSnynnzM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9"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545</v>
      </c>
      <c r="BQ50" s="1311"/>
      <c r="BR50" s="1311"/>
      <c r="BS50" s="1311"/>
      <c r="BT50" s="1311"/>
      <c r="BU50" s="1311"/>
      <c r="BV50" s="1311"/>
      <c r="BW50" s="1311"/>
      <c r="BX50" s="1311" t="s">
        <v>546</v>
      </c>
      <c r="BY50" s="1311"/>
      <c r="BZ50" s="1311"/>
      <c r="CA50" s="1311"/>
      <c r="CB50" s="1311"/>
      <c r="CC50" s="1311"/>
      <c r="CD50" s="1311"/>
      <c r="CE50" s="1311"/>
      <c r="CF50" s="1311" t="s">
        <v>547</v>
      </c>
      <c r="CG50" s="1311"/>
      <c r="CH50" s="1311"/>
      <c r="CI50" s="1311"/>
      <c r="CJ50" s="1311"/>
      <c r="CK50" s="1311"/>
      <c r="CL50" s="1311"/>
      <c r="CM50" s="1311"/>
      <c r="CN50" s="1311" t="s">
        <v>548</v>
      </c>
      <c r="CO50" s="1311"/>
      <c r="CP50" s="1311"/>
      <c r="CQ50" s="1311"/>
      <c r="CR50" s="1311"/>
      <c r="CS50" s="1311"/>
      <c r="CT50" s="1311"/>
      <c r="CU50" s="1311"/>
      <c r="CV50" s="1311" t="s">
        <v>549</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596</v>
      </c>
      <c r="AO51" s="1310"/>
      <c r="AP51" s="1310"/>
      <c r="AQ51" s="1310"/>
      <c r="AR51" s="1310"/>
      <c r="AS51" s="1310"/>
      <c r="AT51" s="1310"/>
      <c r="AU51" s="1310"/>
      <c r="AV51" s="1310"/>
      <c r="AW51" s="1310"/>
      <c r="AX51" s="1310"/>
      <c r="AY51" s="1310"/>
      <c r="AZ51" s="1310"/>
      <c r="BA51" s="1310"/>
      <c r="BB51" s="1310" t="s">
        <v>597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39.5</v>
      </c>
      <c r="CG51" s="1307"/>
      <c r="CH51" s="1307"/>
      <c r="CI51" s="1307"/>
      <c r="CJ51" s="1307"/>
      <c r="CK51" s="1307"/>
      <c r="CL51" s="1307"/>
      <c r="CM51" s="1307"/>
      <c r="CN51" s="1307">
        <v>39.700000000000003</v>
      </c>
      <c r="CO51" s="1307"/>
      <c r="CP51" s="1307"/>
      <c r="CQ51" s="1307"/>
      <c r="CR51" s="1307"/>
      <c r="CS51" s="1307"/>
      <c r="CT51" s="1307"/>
      <c r="CU51" s="1307"/>
      <c r="CV51" s="1307">
        <v>39.700000000000003</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57.2</v>
      </c>
      <c r="CG53" s="1307"/>
      <c r="CH53" s="1307"/>
      <c r="CI53" s="1307"/>
      <c r="CJ53" s="1307"/>
      <c r="CK53" s="1307"/>
      <c r="CL53" s="1307"/>
      <c r="CM53" s="1307"/>
      <c r="CN53" s="1307">
        <v>63.2</v>
      </c>
      <c r="CO53" s="1307"/>
      <c r="CP53" s="1307"/>
      <c r="CQ53" s="1307"/>
      <c r="CR53" s="1307"/>
      <c r="CS53" s="1307"/>
      <c r="CT53" s="1307"/>
      <c r="CU53" s="1307"/>
      <c r="CV53" s="1307">
        <v>63.5</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599</v>
      </c>
      <c r="AO55" s="1311"/>
      <c r="AP55" s="1311"/>
      <c r="AQ55" s="1311"/>
      <c r="AR55" s="1311"/>
      <c r="AS55" s="1311"/>
      <c r="AT55" s="1311"/>
      <c r="AU55" s="1311"/>
      <c r="AV55" s="1311"/>
      <c r="AW55" s="1311"/>
      <c r="AX55" s="1311"/>
      <c r="AY55" s="1311"/>
      <c r="AZ55" s="1311"/>
      <c r="BA55" s="1311"/>
      <c r="BB55" s="1310" t="s">
        <v>597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31</v>
      </c>
      <c r="CG55" s="1307"/>
      <c r="CH55" s="1307"/>
      <c r="CI55" s="1307"/>
      <c r="CJ55" s="1307"/>
      <c r="CK55" s="1307"/>
      <c r="CL55" s="1307"/>
      <c r="CM55" s="1307"/>
      <c r="CN55" s="1307">
        <v>30</v>
      </c>
      <c r="CO55" s="1307"/>
      <c r="CP55" s="1307"/>
      <c r="CQ55" s="1307"/>
      <c r="CR55" s="1307"/>
      <c r="CS55" s="1307"/>
      <c r="CT55" s="1307"/>
      <c r="CU55" s="1307"/>
      <c r="CV55" s="1307">
        <v>23.1</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57.4</v>
      </c>
      <c r="CG57" s="1307"/>
      <c r="CH57" s="1307"/>
      <c r="CI57" s="1307"/>
      <c r="CJ57" s="1307"/>
      <c r="CK57" s="1307"/>
      <c r="CL57" s="1307"/>
      <c r="CM57" s="1307"/>
      <c r="CN57" s="1307">
        <v>58.3</v>
      </c>
      <c r="CO57" s="1307"/>
      <c r="CP57" s="1307"/>
      <c r="CQ57" s="1307"/>
      <c r="CR57" s="1307"/>
      <c r="CS57" s="1307"/>
      <c r="CT57" s="1307"/>
      <c r="CU57" s="1307"/>
      <c r="CV57" s="1307">
        <v>60.3</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3" t="s">
        <v>601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545</v>
      </c>
      <c r="BQ72" s="1311"/>
      <c r="BR72" s="1311"/>
      <c r="BS72" s="1311"/>
      <c r="BT72" s="1311"/>
      <c r="BU72" s="1311"/>
      <c r="BV72" s="1311"/>
      <c r="BW72" s="1311"/>
      <c r="BX72" s="1311" t="s">
        <v>546</v>
      </c>
      <c r="BY72" s="1311"/>
      <c r="BZ72" s="1311"/>
      <c r="CA72" s="1311"/>
      <c r="CB72" s="1311"/>
      <c r="CC72" s="1311"/>
      <c r="CD72" s="1311"/>
      <c r="CE72" s="1311"/>
      <c r="CF72" s="1311" t="s">
        <v>547</v>
      </c>
      <c r="CG72" s="1311"/>
      <c r="CH72" s="1311"/>
      <c r="CI72" s="1311"/>
      <c r="CJ72" s="1311"/>
      <c r="CK72" s="1311"/>
      <c r="CL72" s="1311"/>
      <c r="CM72" s="1311"/>
      <c r="CN72" s="1311" t="s">
        <v>548</v>
      </c>
      <c r="CO72" s="1311"/>
      <c r="CP72" s="1311"/>
      <c r="CQ72" s="1311"/>
      <c r="CR72" s="1311"/>
      <c r="CS72" s="1311"/>
      <c r="CT72" s="1311"/>
      <c r="CU72" s="1311"/>
      <c r="CV72" s="1311" t="s">
        <v>549</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596</v>
      </c>
      <c r="AO73" s="1310"/>
      <c r="AP73" s="1310"/>
      <c r="AQ73" s="1310"/>
      <c r="AR73" s="1310"/>
      <c r="AS73" s="1310"/>
      <c r="AT73" s="1310"/>
      <c r="AU73" s="1310"/>
      <c r="AV73" s="1310"/>
      <c r="AW73" s="1310"/>
      <c r="AX73" s="1310"/>
      <c r="AY73" s="1310"/>
      <c r="AZ73" s="1310"/>
      <c r="BA73" s="1310"/>
      <c r="BB73" s="1310" t="s">
        <v>597</v>
      </c>
      <c r="BC73" s="1310"/>
      <c r="BD73" s="1310"/>
      <c r="BE73" s="1310"/>
      <c r="BF73" s="1310"/>
      <c r="BG73" s="1310"/>
      <c r="BH73" s="1310"/>
      <c r="BI73" s="1310"/>
      <c r="BJ73" s="1310"/>
      <c r="BK73" s="1310"/>
      <c r="BL73" s="1310"/>
      <c r="BM73" s="1310"/>
      <c r="BN73" s="1310"/>
      <c r="BO73" s="1310"/>
      <c r="BP73" s="1307">
        <v>41.6</v>
      </c>
      <c r="BQ73" s="1307"/>
      <c r="BR73" s="1307"/>
      <c r="BS73" s="1307"/>
      <c r="BT73" s="1307"/>
      <c r="BU73" s="1307"/>
      <c r="BV73" s="1307"/>
      <c r="BW73" s="1307"/>
      <c r="BX73" s="1307">
        <v>36.799999999999997</v>
      </c>
      <c r="BY73" s="1307"/>
      <c r="BZ73" s="1307"/>
      <c r="CA73" s="1307"/>
      <c r="CB73" s="1307"/>
      <c r="CC73" s="1307"/>
      <c r="CD73" s="1307"/>
      <c r="CE73" s="1307"/>
      <c r="CF73" s="1307">
        <v>39.5</v>
      </c>
      <c r="CG73" s="1307"/>
      <c r="CH73" s="1307"/>
      <c r="CI73" s="1307"/>
      <c r="CJ73" s="1307"/>
      <c r="CK73" s="1307"/>
      <c r="CL73" s="1307"/>
      <c r="CM73" s="1307"/>
      <c r="CN73" s="1307">
        <v>39.700000000000003</v>
      </c>
      <c r="CO73" s="1307"/>
      <c r="CP73" s="1307"/>
      <c r="CQ73" s="1307"/>
      <c r="CR73" s="1307"/>
      <c r="CS73" s="1307"/>
      <c r="CT73" s="1307"/>
      <c r="CU73" s="1307"/>
      <c r="CV73" s="1307">
        <v>39.700000000000003</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602</v>
      </c>
      <c r="BC75" s="1310"/>
      <c r="BD75" s="1310"/>
      <c r="BE75" s="1310"/>
      <c r="BF75" s="1310"/>
      <c r="BG75" s="1310"/>
      <c r="BH75" s="1310"/>
      <c r="BI75" s="1310"/>
      <c r="BJ75" s="1310"/>
      <c r="BK75" s="1310"/>
      <c r="BL75" s="1310"/>
      <c r="BM75" s="1310"/>
      <c r="BN75" s="1310"/>
      <c r="BO75" s="1310"/>
      <c r="BP75" s="1307">
        <v>6.8</v>
      </c>
      <c r="BQ75" s="1307"/>
      <c r="BR75" s="1307"/>
      <c r="BS75" s="1307"/>
      <c r="BT75" s="1307"/>
      <c r="BU75" s="1307"/>
      <c r="BV75" s="1307"/>
      <c r="BW75" s="1307"/>
      <c r="BX75" s="1307">
        <v>6.1</v>
      </c>
      <c r="BY75" s="1307"/>
      <c r="BZ75" s="1307"/>
      <c r="CA75" s="1307"/>
      <c r="CB75" s="1307"/>
      <c r="CC75" s="1307"/>
      <c r="CD75" s="1307"/>
      <c r="CE75" s="1307"/>
      <c r="CF75" s="1307">
        <v>5.7</v>
      </c>
      <c r="CG75" s="1307"/>
      <c r="CH75" s="1307"/>
      <c r="CI75" s="1307"/>
      <c r="CJ75" s="1307"/>
      <c r="CK75" s="1307"/>
      <c r="CL75" s="1307"/>
      <c r="CM75" s="1307"/>
      <c r="CN75" s="1307">
        <v>5.2</v>
      </c>
      <c r="CO75" s="1307"/>
      <c r="CP75" s="1307"/>
      <c r="CQ75" s="1307"/>
      <c r="CR75" s="1307"/>
      <c r="CS75" s="1307"/>
      <c r="CT75" s="1307"/>
      <c r="CU75" s="1307"/>
      <c r="CV75" s="1307">
        <v>5</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599</v>
      </c>
      <c r="AO77" s="1311"/>
      <c r="AP77" s="1311"/>
      <c r="AQ77" s="1311"/>
      <c r="AR77" s="1311"/>
      <c r="AS77" s="1311"/>
      <c r="AT77" s="1311"/>
      <c r="AU77" s="1311"/>
      <c r="AV77" s="1311"/>
      <c r="AW77" s="1311"/>
      <c r="AX77" s="1311"/>
      <c r="AY77" s="1311"/>
      <c r="AZ77" s="1311"/>
      <c r="BA77" s="1311"/>
      <c r="BB77" s="1310" t="s">
        <v>597</v>
      </c>
      <c r="BC77" s="1310"/>
      <c r="BD77" s="1310"/>
      <c r="BE77" s="1310"/>
      <c r="BF77" s="1310"/>
      <c r="BG77" s="1310"/>
      <c r="BH77" s="1310"/>
      <c r="BI77" s="1310"/>
      <c r="BJ77" s="1310"/>
      <c r="BK77" s="1310"/>
      <c r="BL77" s="1310"/>
      <c r="BM77" s="1310"/>
      <c r="BN77" s="1310"/>
      <c r="BO77" s="1310"/>
      <c r="BP77" s="1307">
        <v>45.1</v>
      </c>
      <c r="BQ77" s="1307"/>
      <c r="BR77" s="1307"/>
      <c r="BS77" s="1307"/>
      <c r="BT77" s="1307"/>
      <c r="BU77" s="1307"/>
      <c r="BV77" s="1307"/>
      <c r="BW77" s="1307"/>
      <c r="BX77" s="1307">
        <v>37.4</v>
      </c>
      <c r="BY77" s="1307"/>
      <c r="BZ77" s="1307"/>
      <c r="CA77" s="1307"/>
      <c r="CB77" s="1307"/>
      <c r="CC77" s="1307"/>
      <c r="CD77" s="1307"/>
      <c r="CE77" s="1307"/>
      <c r="CF77" s="1307">
        <v>31</v>
      </c>
      <c r="CG77" s="1307"/>
      <c r="CH77" s="1307"/>
      <c r="CI77" s="1307"/>
      <c r="CJ77" s="1307"/>
      <c r="CK77" s="1307"/>
      <c r="CL77" s="1307"/>
      <c r="CM77" s="1307"/>
      <c r="CN77" s="1307">
        <v>30</v>
      </c>
      <c r="CO77" s="1307"/>
      <c r="CP77" s="1307"/>
      <c r="CQ77" s="1307"/>
      <c r="CR77" s="1307"/>
      <c r="CS77" s="1307"/>
      <c r="CT77" s="1307"/>
      <c r="CU77" s="1307"/>
      <c r="CV77" s="1307">
        <v>23.1</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602</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6.3</v>
      </c>
      <c r="BY79" s="1307"/>
      <c r="BZ79" s="1307"/>
      <c r="CA79" s="1307"/>
      <c r="CB79" s="1307"/>
      <c r="CC79" s="1307"/>
      <c r="CD79" s="1307"/>
      <c r="CE79" s="1307"/>
      <c r="CF79" s="1307">
        <v>5.2</v>
      </c>
      <c r="CG79" s="1307"/>
      <c r="CH79" s="1307"/>
      <c r="CI79" s="1307"/>
      <c r="CJ79" s="1307"/>
      <c r="CK79" s="1307"/>
      <c r="CL79" s="1307"/>
      <c r="CM79" s="1307"/>
      <c r="CN79" s="1307">
        <v>5</v>
      </c>
      <c r="CO79" s="1307"/>
      <c r="CP79" s="1307"/>
      <c r="CQ79" s="1307"/>
      <c r="CR79" s="1307"/>
      <c r="CS79" s="1307"/>
      <c r="CT79" s="1307"/>
      <c r="CU79" s="1307"/>
      <c r="CV79" s="1307">
        <v>4.2</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HQOtbH6qLqmXOHbYm7Cb8ZcyuwVJG+6JRgZ4OjzpsOfijfaX0iH422c7HXaJa1tPtQp1o3Dgb6ZHPEgUCWtzQ==" saltValue="C2o/zr8dj3rCb/RqbEWoR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M97" zoomScale="70" zoomScaleNormal="70" zoomScaleSheetLayoutView="70" workbookViewId="0">
      <selection activeCell="CO32" sqref="CO3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7CWRdvYcKB8mSibh4KIibpc8KbvfL5d9zDuvPSVXDDV2xYiwZfKimyNSgBci/+twf5k7Dnfeb7U8+olthpsTQ==" saltValue="k0Uf5+L7X3i1m/AGadw5V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J100" zoomScale="70" zoomScaleNormal="70" zoomScaleSheetLayoutView="55" workbookViewId="0">
      <selection activeCell="CH17" sqref="CH1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yLPGRdJZD4NOjOMcOeszQ5ISUaNbadGJ8mpdGr+Mc4yVFV10OjiAiwdpUWO7d4WB6TsMLnd40S6AgrYTqlUhg==" saltValue="isBHph1h+wOFTAdydoA+1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542</v>
      </c>
      <c r="G2" s="156"/>
      <c r="H2" s="157"/>
    </row>
    <row r="3" spans="1:8" x14ac:dyDescent="0.15">
      <c r="A3" s="153" t="s">
        <v>535</v>
      </c>
      <c r="B3" s="158"/>
      <c r="C3" s="159"/>
      <c r="D3" s="160">
        <v>61511</v>
      </c>
      <c r="E3" s="161"/>
      <c r="F3" s="162">
        <v>41862</v>
      </c>
      <c r="G3" s="163"/>
      <c r="H3" s="164"/>
    </row>
    <row r="4" spans="1:8" x14ac:dyDescent="0.15">
      <c r="A4" s="165"/>
      <c r="B4" s="166"/>
      <c r="C4" s="167"/>
      <c r="D4" s="168">
        <v>32920</v>
      </c>
      <c r="E4" s="169"/>
      <c r="F4" s="170">
        <v>23710</v>
      </c>
      <c r="G4" s="171"/>
      <c r="H4" s="172"/>
    </row>
    <row r="5" spans="1:8" x14ac:dyDescent="0.15">
      <c r="A5" s="153" t="s">
        <v>537</v>
      </c>
      <c r="B5" s="158"/>
      <c r="C5" s="159"/>
      <c r="D5" s="160">
        <v>68920</v>
      </c>
      <c r="E5" s="161"/>
      <c r="F5" s="162">
        <v>43554</v>
      </c>
      <c r="G5" s="163"/>
      <c r="H5" s="164"/>
    </row>
    <row r="6" spans="1:8" x14ac:dyDescent="0.15">
      <c r="A6" s="165"/>
      <c r="B6" s="166"/>
      <c r="C6" s="167"/>
      <c r="D6" s="168">
        <v>26855</v>
      </c>
      <c r="E6" s="169"/>
      <c r="F6" s="170">
        <v>24811</v>
      </c>
      <c r="G6" s="171"/>
      <c r="H6" s="172"/>
    </row>
    <row r="7" spans="1:8" x14ac:dyDescent="0.15">
      <c r="A7" s="153" t="s">
        <v>538</v>
      </c>
      <c r="B7" s="158"/>
      <c r="C7" s="159"/>
      <c r="D7" s="160">
        <v>44262</v>
      </c>
      <c r="E7" s="161"/>
      <c r="F7" s="162">
        <v>42581</v>
      </c>
      <c r="G7" s="163"/>
      <c r="H7" s="164"/>
    </row>
    <row r="8" spans="1:8" x14ac:dyDescent="0.15">
      <c r="A8" s="165"/>
      <c r="B8" s="166"/>
      <c r="C8" s="167"/>
      <c r="D8" s="168">
        <v>25562</v>
      </c>
      <c r="E8" s="169"/>
      <c r="F8" s="170">
        <v>24354</v>
      </c>
      <c r="G8" s="171"/>
      <c r="H8" s="172"/>
    </row>
    <row r="9" spans="1:8" x14ac:dyDescent="0.15">
      <c r="A9" s="153" t="s">
        <v>539</v>
      </c>
      <c r="B9" s="158"/>
      <c r="C9" s="159"/>
      <c r="D9" s="160">
        <v>40666</v>
      </c>
      <c r="E9" s="161"/>
      <c r="F9" s="162">
        <v>45426</v>
      </c>
      <c r="G9" s="163"/>
      <c r="H9" s="164"/>
    </row>
    <row r="10" spans="1:8" x14ac:dyDescent="0.15">
      <c r="A10" s="165"/>
      <c r="B10" s="166"/>
      <c r="C10" s="167"/>
      <c r="D10" s="168">
        <v>23190</v>
      </c>
      <c r="E10" s="169"/>
      <c r="F10" s="170">
        <v>24508</v>
      </c>
      <c r="G10" s="171"/>
      <c r="H10" s="172"/>
    </row>
    <row r="11" spans="1:8" x14ac:dyDescent="0.15">
      <c r="A11" s="153" t="s">
        <v>540</v>
      </c>
      <c r="B11" s="158"/>
      <c r="C11" s="159"/>
      <c r="D11" s="160">
        <v>54621</v>
      </c>
      <c r="E11" s="161"/>
      <c r="F11" s="162">
        <v>45022</v>
      </c>
      <c r="G11" s="163"/>
      <c r="H11" s="164"/>
    </row>
    <row r="12" spans="1:8" x14ac:dyDescent="0.15">
      <c r="A12" s="165"/>
      <c r="B12" s="166"/>
      <c r="C12" s="173"/>
      <c r="D12" s="168">
        <v>35885</v>
      </c>
      <c r="E12" s="169"/>
      <c r="F12" s="170">
        <v>25247</v>
      </c>
      <c r="G12" s="171"/>
      <c r="H12" s="172"/>
    </row>
    <row r="13" spans="1:8" x14ac:dyDescent="0.15">
      <c r="A13" s="153"/>
      <c r="B13" s="158"/>
      <c r="C13" s="174"/>
      <c r="D13" s="175">
        <v>53996</v>
      </c>
      <c r="E13" s="176"/>
      <c r="F13" s="177">
        <v>43689</v>
      </c>
      <c r="G13" s="178"/>
      <c r="H13" s="164"/>
    </row>
    <row r="14" spans="1:8" x14ac:dyDescent="0.15">
      <c r="A14" s="165"/>
      <c r="B14" s="166"/>
      <c r="C14" s="167"/>
      <c r="D14" s="168">
        <v>28882</v>
      </c>
      <c r="E14" s="169"/>
      <c r="F14" s="170">
        <v>24526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5.99</v>
      </c>
      <c r="C19" s="179">
        <f>ROUND(VALUE(SUBSTITUTE(実質収支比率等に係る経年分析!G$48,"▲","-")),2)</f>
        <v>6.22</v>
      </c>
      <c r="D19" s="179">
        <f>ROUND(VALUE(SUBSTITUTE(実質収支比率等に係る経年分析!H$48,"▲","-")),2)</f>
        <v>4.68</v>
      </c>
      <c r="E19" s="179">
        <f>ROUND(VALUE(SUBSTITUTE(実質収支比率等に係る経年分析!I$48,"▲","-")),2)</f>
        <v>5.42</v>
      </c>
      <c r="F19" s="179">
        <f>ROUND(VALUE(SUBSTITUTE(実質収支比率等に係る経年分析!J$48,"▲","-")),2)</f>
        <v>5.38</v>
      </c>
    </row>
    <row r="20" spans="1:11" x14ac:dyDescent="0.15">
      <c r="A20" s="179" t="s">
        <v>54</v>
      </c>
      <c r="B20" s="179">
        <f>ROUND(VALUE(SUBSTITUTE(実質収支比率等に係る経年分析!F$47,"▲","-")),2)</f>
        <v>13.64</v>
      </c>
      <c r="C20" s="179">
        <f>ROUND(VALUE(SUBSTITUTE(実質収支比率等に係る経年分析!G$47,"▲","-")),2)</f>
        <v>16.05</v>
      </c>
      <c r="D20" s="179">
        <f>ROUND(VALUE(SUBSTITUTE(実質収支比率等に係る経年分析!H$47,"▲","-")),2)</f>
        <v>14.54</v>
      </c>
      <c r="E20" s="179">
        <f>ROUND(VALUE(SUBSTITUTE(実質収支比率等に係る経年分析!I$47,"▲","-")),2)</f>
        <v>12.17</v>
      </c>
      <c r="F20" s="179">
        <f>ROUND(VALUE(SUBSTITUTE(実質収支比率等に係る経年分析!J$47,"▲","-")),2)</f>
        <v>11.2</v>
      </c>
    </row>
    <row r="21" spans="1:11" x14ac:dyDescent="0.15">
      <c r="A21" s="179" t="s">
        <v>55</v>
      </c>
      <c r="B21" s="179">
        <f>IF(ISNUMBER(VALUE(SUBSTITUTE(実質収支比率等に係る経年分析!F$49,"▲","-"))),ROUND(VALUE(SUBSTITUTE(実質収支比率等に係る経年分析!F$49,"▲","-")),2),NA())</f>
        <v>-9.7200000000000006</v>
      </c>
      <c r="C21" s="179">
        <f>IF(ISNUMBER(VALUE(SUBSTITUTE(実質収支比率等に係る経年分析!G$49,"▲","-"))),ROUND(VALUE(SUBSTITUTE(実質収支比率等に係る経年分析!G$49,"▲","-")),2),NA())</f>
        <v>-0.35</v>
      </c>
      <c r="D21" s="179">
        <f>IF(ISNUMBER(VALUE(SUBSTITUTE(実質収支比率等に係る経年分析!H$49,"▲","-"))),ROUND(VALUE(SUBSTITUTE(実質収支比率等に係る経年分析!H$49,"▲","-")),2),NA())</f>
        <v>-6.06</v>
      </c>
      <c r="E21" s="179">
        <f>IF(ISNUMBER(VALUE(SUBSTITUTE(実質収支比率等に係る経年分析!I$49,"▲","-"))),ROUND(VALUE(SUBSTITUTE(実質収支比率等に係る経年分析!I$49,"▲","-")),2),NA())</f>
        <v>-3.95</v>
      </c>
      <c r="F21" s="179">
        <f>IF(ISNUMBER(VALUE(SUBSTITUTE(実質収支比率等に係る経年分析!J$49,"▲","-"))),ROUND(VALUE(SUBSTITUTE(実質収支比率等に係る経年分析!J$49,"▲","-")),2),NA())</f>
        <v>-3.94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0.35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訪問看護事業会計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0.23</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1.59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1.73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0.54</v>
      </c>
    </row>
    <row r="31" spans="1:11" x14ac:dyDescent="0.15">
      <c r="A31" s="180" t="str">
        <f>IF(連結実質赤字比率に係る赤字・黒字の構成分析!C$39="",NA(),連結実質赤字比率に係る赤字・黒字の構成分析!C$39)</f>
        <v>介護老人保健施設事業会計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0.55000000000000004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0.57999999999999996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0.61</v>
      </c>
    </row>
    <row r="32" spans="1:11" x14ac:dyDescent="0.15">
      <c r="A32" s="180" t="str">
        <f>IF(連結実質赤字比率に係る赤字・黒字の構成分析!C$38="",NA(),連結実質赤字比率に係る赤字・黒字の構成分析!C$38)</f>
        <v>小型自動車競走事業費特別会計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5.27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7.23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6.46</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17.64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17.010000000000002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7450</v>
      </c>
      <c r="E42" s="181"/>
      <c r="F42" s="181"/>
      <c r="G42" s="181">
        <f>'実質公債費比率（分子）の構造'!L$52</f>
        <v>7047</v>
      </c>
      <c r="H42" s="181"/>
      <c r="I42" s="181"/>
      <c r="J42" s="181">
        <f>'実質公債費比率（分子）の構造'!M$52</f>
        <v>7379</v>
      </c>
      <c r="K42" s="181"/>
      <c r="L42" s="181"/>
      <c r="M42" s="181">
        <f>'実質公債費比率（分子）の構造'!N$52</f>
        <v>7415</v>
      </c>
      <c r="N42" s="181"/>
      <c r="O42" s="181"/>
      <c r="P42" s="181">
        <f>'実質公債費比率（分子）の構造'!O$52</f>
        <v>7490</v>
      </c>
    </row>
    <row r="43" spans="1:16" x14ac:dyDescent="0.15">
      <c r="A43" s="181" t="s">
        <v>17</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63</v>
      </c>
      <c r="B44" s="181">
        <f>'実質公債費比率（分子）の構造'!K$50</f>
        <v>14</v>
      </c>
      <c r="C44" s="181"/>
      <c r="D44" s="181"/>
      <c r="E44" s="181">
        <f>'実質公債費比率（分子）の構造'!L$50</f>
        <v>14</v>
      </c>
      <c r="F44" s="181"/>
      <c r="G44" s="181"/>
      <c r="H44" s="181">
        <f>'実質公債費比率（分子）の構造'!M$50</f>
        <v>11</v>
      </c>
      <c r="I44" s="181"/>
      <c r="J44" s="181"/>
      <c r="K44" s="181">
        <f>'実質公債費比率（分子）の構造'!N$50</f>
        <v>11</v>
      </c>
      <c r="L44" s="181"/>
      <c r="M44" s="181"/>
      <c r="N44" s="181">
        <f>'実質公債費比率（分子）の構造'!O$50</f>
        <v>1</v>
      </c>
      <c r="O44" s="181"/>
      <c r="P44" s="181"/>
    </row>
    <row r="45" spans="1:16" x14ac:dyDescent="0.15">
      <c r="A45" s="181" t="s">
        <v>64</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65</v>
      </c>
      <c r="B46" s="181">
        <f>'実質公債費比率（分子）の構造'!K$48</f>
        <v>2316</v>
      </c>
      <c r="C46" s="181"/>
      <c r="D46" s="181"/>
      <c r="E46" s="181">
        <f>'実質公債費比率（分子）の構造'!L$48</f>
        <v>2248</v>
      </c>
      <c r="F46" s="181"/>
      <c r="G46" s="181"/>
      <c r="H46" s="181">
        <f>'実質公債費比率（分子）の構造'!M$48</f>
        <v>2275</v>
      </c>
      <c r="I46" s="181"/>
      <c r="J46" s="181"/>
      <c r="K46" s="181">
        <f>'実質公債費比率（分子）の構造'!N$48</f>
        <v>2092</v>
      </c>
      <c r="L46" s="181"/>
      <c r="M46" s="181"/>
      <c r="N46" s="181">
        <f>'実質公債費比率（分子）の構造'!O$48</f>
        <v>2052</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7382</v>
      </c>
      <c r="C49" s="181"/>
      <c r="D49" s="181"/>
      <c r="E49" s="181">
        <f>'実質公債費比率（分子）の構造'!L$45</f>
        <v>6751</v>
      </c>
      <c r="F49" s="181"/>
      <c r="G49" s="181"/>
      <c r="H49" s="181">
        <f>'実質公債費比率（分子）の構造'!M$45</f>
        <v>7028</v>
      </c>
      <c r="I49" s="181"/>
      <c r="J49" s="181"/>
      <c r="K49" s="181">
        <f>'実質公債費比率（分子）の構造'!N$45</f>
        <v>7081</v>
      </c>
      <c r="L49" s="181"/>
      <c r="M49" s="181"/>
      <c r="N49" s="181">
        <f>'実質公債費比率（分子）の構造'!O$45</f>
        <v>7209</v>
      </c>
      <c r="O49" s="181"/>
      <c r="P49" s="181"/>
    </row>
    <row r="50" spans="1:16" x14ac:dyDescent="0.15">
      <c r="A50" s="181" t="s">
        <v>69</v>
      </c>
      <c r="B50" s="181" t="e">
        <f>NA()</f>
        <v>#N/A</v>
      </c>
      <c r="C50" s="181">
        <f>IF(ISNUMBER('実質公債費比率（分子）の構造'!K$53),'実質公債費比率（分子）の構造'!K$53,NA())</f>
        <v>2262</v>
      </c>
      <c r="D50" s="181" t="e">
        <f>NA()</f>
        <v>#N/A</v>
      </c>
      <c r="E50" s="181" t="e">
        <f>NA()</f>
        <v>#N/A</v>
      </c>
      <c r="F50" s="181">
        <f>IF(ISNUMBER('実質公債費比率（分子）の構造'!L$53),'実質公債費比率（分子）の構造'!L$53,NA())</f>
        <v>1966</v>
      </c>
      <c r="G50" s="181" t="e">
        <f>NA()</f>
        <v>#N/A</v>
      </c>
      <c r="H50" s="181" t="e">
        <f>NA()</f>
        <v>#N/A</v>
      </c>
      <c r="I50" s="181">
        <f>IF(ISNUMBER('実質公債費比率（分子）の構造'!M$53),'実質公債費比率（分子）の構造'!M$53,NA())</f>
        <v>1935</v>
      </c>
      <c r="J50" s="181" t="e">
        <f>NA()</f>
        <v>#N/A</v>
      </c>
      <c r="K50" s="181" t="e">
        <f>NA()</f>
        <v>#N/A</v>
      </c>
      <c r="L50" s="181">
        <f>IF(ISNUMBER('実質公債費比率（分子）の構造'!N$53),'実質公債費比率（分子）の構造'!N$53,NA())</f>
        <v>1769</v>
      </c>
      <c r="M50" s="181" t="e">
        <f>NA()</f>
        <v>#N/A</v>
      </c>
      <c r="N50" s="181" t="e">
        <f>NA()</f>
        <v>#N/A</v>
      </c>
      <c r="O50" s="181">
        <f>IF(ISNUMBER('実質公債費比率（分子）の構造'!O$53),'実質公債費比率（分子）の構造'!O$53,NA())</f>
        <v>1772</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69140</v>
      </c>
      <c r="E56" s="180"/>
      <c r="F56" s="180"/>
      <c r="G56" s="180">
        <f>'将来負担比率（分子）の構造'!J$52</f>
        <v>69408</v>
      </c>
      <c r="H56" s="180"/>
      <c r="I56" s="180"/>
      <c r="J56" s="180">
        <f>'将来負担比率（分子）の構造'!K$52</f>
        <v>68721</v>
      </c>
      <c r="K56" s="180"/>
      <c r="L56" s="180"/>
      <c r="M56" s="180">
        <f>'将来負担比率（分子）の構造'!L$52</f>
        <v>68014</v>
      </c>
      <c r="N56" s="180"/>
      <c r="O56" s="180"/>
      <c r="P56" s="180">
        <f>'将来負担比率（分子）の構造'!M$52</f>
        <v>69096</v>
      </c>
    </row>
    <row r="57" spans="1:16" x14ac:dyDescent="0.15">
      <c r="A57" s="180" t="s">
        <v>41</v>
      </c>
      <c r="B57" s="180"/>
      <c r="C57" s="180"/>
      <c r="D57" s="180">
        <f>'将来負担比率（分子）の構造'!I$51</f>
        <v>7426</v>
      </c>
      <c r="E57" s="180"/>
      <c r="F57" s="180"/>
      <c r="G57" s="180">
        <f>'将来負担比率（分子）の構造'!J$51</f>
        <v>7210</v>
      </c>
      <c r="H57" s="180"/>
      <c r="I57" s="180"/>
      <c r="J57" s="180">
        <f>'将来負担比率（分子）の構造'!K$51</f>
        <v>6896</v>
      </c>
      <c r="K57" s="180"/>
      <c r="L57" s="180"/>
      <c r="M57" s="180">
        <f>'将来負担比率（分子）の構造'!L$51</f>
        <v>6569</v>
      </c>
      <c r="N57" s="180"/>
      <c r="O57" s="180"/>
      <c r="P57" s="180">
        <f>'将来負担比率（分子）の構造'!M$51</f>
        <v>6960</v>
      </c>
    </row>
    <row r="58" spans="1:16" x14ac:dyDescent="0.15">
      <c r="A58" s="180" t="s">
        <v>40</v>
      </c>
      <c r="B58" s="180"/>
      <c r="C58" s="180"/>
      <c r="D58" s="180">
        <f>'将来負担比率（分子）の構造'!I$50</f>
        <v>13632</v>
      </c>
      <c r="E58" s="180"/>
      <c r="F58" s="180"/>
      <c r="G58" s="180">
        <f>'将来負担比率（分子）の構造'!J$50</f>
        <v>14531</v>
      </c>
      <c r="H58" s="180"/>
      <c r="I58" s="180"/>
      <c r="J58" s="180">
        <f>'将来負担比率（分子）の構造'!K$50</f>
        <v>13142</v>
      </c>
      <c r="K58" s="180"/>
      <c r="L58" s="180"/>
      <c r="M58" s="180">
        <f>'将来負担比率（分子）の構造'!L$50</f>
        <v>12446</v>
      </c>
      <c r="N58" s="180"/>
      <c r="O58" s="180"/>
      <c r="P58" s="180">
        <f>'将来負担比率（分子）の構造'!M$50</f>
        <v>12525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107</v>
      </c>
      <c r="C61" s="180"/>
      <c r="D61" s="180"/>
      <c r="E61" s="180">
        <f>'将来負担比率（分子）の構造'!J$46</f>
        <v>156</v>
      </c>
      <c r="F61" s="180"/>
      <c r="G61" s="180"/>
      <c r="H61" s="180">
        <f>'将来負担比率（分子）の構造'!K$46</f>
        <v>117</v>
      </c>
      <c r="I61" s="180"/>
      <c r="J61" s="180"/>
      <c r="K61" s="180">
        <f>'将来負担比率（分子）の構造'!L$46</f>
        <v>48</v>
      </c>
      <c r="L61" s="180"/>
      <c r="M61" s="180"/>
      <c r="N61" s="180">
        <f>'将来負担比率（分子）の構造'!M$46</f>
        <v>101</v>
      </c>
      <c r="O61" s="180"/>
      <c r="P61" s="180"/>
    </row>
    <row r="62" spans="1:16" x14ac:dyDescent="0.15">
      <c r="A62" s="180" t="s">
        <v>34</v>
      </c>
      <c r="B62" s="180">
        <f>'将来負担比率（分子）の構造'!I$45</f>
        <v>10745</v>
      </c>
      <c r="C62" s="180"/>
      <c r="D62" s="180"/>
      <c r="E62" s="180">
        <f>'将来負担比率（分子）の構造'!J$45</f>
        <v>10503</v>
      </c>
      <c r="F62" s="180"/>
      <c r="G62" s="180"/>
      <c r="H62" s="180">
        <f>'将来負担比率（分子）の構造'!K$45</f>
        <v>10571</v>
      </c>
      <c r="I62" s="180"/>
      <c r="J62" s="180"/>
      <c r="K62" s="180">
        <f>'将来負担比率（分子）の構造'!L$45</f>
        <v>10319</v>
      </c>
      <c r="L62" s="180"/>
      <c r="M62" s="180"/>
      <c r="N62" s="180">
        <f>'将来負担比率（分子）の構造'!M$45</f>
        <v>10448</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25608</v>
      </c>
      <c r="C64" s="180"/>
      <c r="D64" s="180"/>
      <c r="E64" s="180">
        <f>'将来負担比率（分子）の構造'!J$43</f>
        <v>24315</v>
      </c>
      <c r="F64" s="180"/>
      <c r="G64" s="180"/>
      <c r="H64" s="180">
        <f>'将来負担比率（分子）の構造'!K$43</f>
        <v>23292</v>
      </c>
      <c r="I64" s="180"/>
      <c r="J64" s="180"/>
      <c r="K64" s="180">
        <f>'将来負担比率（分子）の構造'!L$43</f>
        <v>22582</v>
      </c>
      <c r="L64" s="180"/>
      <c r="M64" s="180"/>
      <c r="N64" s="180">
        <f>'将来負担比率（分子）の構造'!M$43</f>
        <v>21922</v>
      </c>
      <c r="O64" s="180"/>
      <c r="P64" s="180"/>
    </row>
    <row r="65" spans="1:16" x14ac:dyDescent="0.15">
      <c r="A65" s="180" t="s">
        <v>31</v>
      </c>
      <c r="B65" s="180">
        <f>'将来負担比率（分子）の構造'!I$42</f>
        <v>44</v>
      </c>
      <c r="C65" s="180"/>
      <c r="D65" s="180"/>
      <c r="E65" s="180">
        <f>'将来負担比率（分子）の構造'!J$42</f>
        <v>30</v>
      </c>
      <c r="F65" s="180"/>
      <c r="G65" s="180"/>
      <c r="H65" s="180">
        <f>'将来負担比率（分子）の構造'!K$42</f>
        <v>19</v>
      </c>
      <c r="I65" s="180"/>
      <c r="J65" s="180"/>
      <c r="K65" s="180">
        <f>'将来負担比率（分子）の構造'!L$42</f>
        <v>8</v>
      </c>
      <c r="L65" s="180"/>
      <c r="M65" s="180"/>
      <c r="N65" s="180">
        <f>'将来負担比率（分子）の構造'!M$42</f>
        <v>8</v>
      </c>
      <c r="O65" s="180"/>
      <c r="P65" s="180"/>
    </row>
    <row r="66" spans="1:16" x14ac:dyDescent="0.15">
      <c r="A66" s="180" t="s">
        <v>30</v>
      </c>
      <c r="B66" s="180">
        <f>'将来負担比率（分子）の構造'!I$41</f>
        <v>68525</v>
      </c>
      <c r="C66" s="180"/>
      <c r="D66" s="180"/>
      <c r="E66" s="180">
        <f>'将来負担比率（分子）の構造'!J$41</f>
        <v>69359</v>
      </c>
      <c r="F66" s="180"/>
      <c r="G66" s="180"/>
      <c r="H66" s="180">
        <f>'将来負担比率（分子）の構造'!K$41</f>
        <v>68898</v>
      </c>
      <c r="I66" s="180"/>
      <c r="J66" s="180"/>
      <c r="K66" s="180">
        <f>'将来負担比率（分子）の構造'!L$41</f>
        <v>68319</v>
      </c>
      <c r="L66" s="180"/>
      <c r="M66" s="180"/>
      <c r="N66" s="180">
        <f>'将来負担比率（分子）の構造'!M$41</f>
        <v>70397</v>
      </c>
      <c r="O66" s="180"/>
      <c r="P66" s="180"/>
    </row>
    <row r="67" spans="1:16" x14ac:dyDescent="0.15">
      <c r="A67" s="180" t="s">
        <v>73</v>
      </c>
      <c r="B67" s="180" t="e">
        <f>NA()</f>
        <v>#N/A</v>
      </c>
      <c r="C67" s="180">
        <f>IF(ISNUMBER('将来負担比率（分子）の構造'!I$53), IF('将来負担比率（分子）の構造'!I$53 &lt; 0, 0, '将来負担比率（分子）の構造'!I$53), NA())</f>
        <v>14830</v>
      </c>
      <c r="D67" s="180" t="e">
        <f>NA()</f>
        <v>#N/A</v>
      </c>
      <c r="E67" s="180" t="e">
        <f>NA()</f>
        <v>#N/A</v>
      </c>
      <c r="F67" s="180">
        <f>IF(ISNUMBER('将来負担比率（分子）の構造'!J$53), IF('将来負担比率（分子）の構造'!J$53 &lt; 0, 0, '将来負担比率（分子）の構造'!J$53), NA())</f>
        <v>13214</v>
      </c>
      <c r="G67" s="180" t="e">
        <f>NA()</f>
        <v>#N/A</v>
      </c>
      <c r="H67" s="180" t="e">
        <f>NA()</f>
        <v>#N/A</v>
      </c>
      <c r="I67" s="180">
        <f>IF(ISNUMBER('将来負担比率（分子）の構造'!K$53), IF('将来負担比率（分子）の構造'!K$53 &lt; 0, 0, '将来負担比率（分子）の構造'!K$53), NA())</f>
        <v>14138</v>
      </c>
      <c r="J67" s="180" t="e">
        <f>NA()</f>
        <v>#N/A</v>
      </c>
      <c r="K67" s="180" t="e">
        <f>NA()</f>
        <v>#N/A</v>
      </c>
      <c r="L67" s="180">
        <f>IF(ISNUMBER('将来負担比率（分子）の構造'!L$53), IF('将来負担比率（分子）の構造'!L$53 &lt; 0, 0, '将来負担比率（分子）の構造'!L$53), NA())</f>
        <v>14247</v>
      </c>
      <c r="M67" s="180" t="e">
        <f>NA()</f>
        <v>#N/A</v>
      </c>
      <c r="N67" s="180" t="e">
        <f>NA()</f>
        <v>#N/A</v>
      </c>
      <c r="O67" s="180">
        <f>IF(ISNUMBER('将来負担比率（分子）の構造'!M$53), IF('将来負担比率（分子）の構造'!M$53 &lt; 0, 0, '将来負担比率（分子）の構造'!M$53), NA())</f>
        <v>14294</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6133</v>
      </c>
      <c r="C72" s="184">
        <f>基金残高に係る経年分析!G55</f>
        <v>5147</v>
      </c>
      <c r="D72" s="184">
        <f>基金残高に係る経年分析!H55</f>
        <v>4769</v>
      </c>
    </row>
    <row r="73" spans="1:16" x14ac:dyDescent="0.15">
      <c r="A73" s="183" t="s">
        <v>76</v>
      </c>
      <c r="B73" s="184">
        <f>基金残高に係る経年分析!F56</f>
        <v>1033</v>
      </c>
      <c r="C73" s="184">
        <f>基金残高に係る経年分析!G56</f>
        <v>1035</v>
      </c>
      <c r="D73" s="184">
        <f>基金残高に係る経年分析!H56</f>
        <v>1036</v>
      </c>
    </row>
    <row r="74" spans="1:16" x14ac:dyDescent="0.15">
      <c r="A74" s="183" t="s">
        <v>77</v>
      </c>
      <c r="B74" s="184">
        <f>基金残高に係る経年分析!F57</f>
        <v>3468</v>
      </c>
      <c r="C74" s="184">
        <f>基金残高に係る経年分析!G57</f>
        <v>3430</v>
      </c>
      <c r="D74" s="184">
        <f>基金残高に係る経年分析!H57</f>
        <v>3075</v>
      </c>
    </row>
  </sheetData>
  <sheetProtection algorithmName="SHA-512" hashValue="q+Yyc60HzN+74WyqhkkGIm7+2M16iBXODTFFsDm5EBsGZjNdYfkrNeurTzNcuU7Sbua2ahokgGGGfV4bUVAhwg==" saltValue="Q2dTofbM9OGvnaB+vQnt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207</v>
      </c>
      <c r="DI1" s="656"/>
      <c r="DJ1" s="656"/>
      <c r="DK1" s="656"/>
      <c r="DL1" s="656"/>
      <c r="DM1" s="656"/>
      <c r="DN1" s="657"/>
      <c r="DO1" s="225"/>
      <c r="DP1" s="655" t="s">
        <v>208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213</v>
      </c>
      <c r="S4" s="659"/>
      <c r="T4" s="659"/>
      <c r="U4" s="659"/>
      <c r="V4" s="659"/>
      <c r="W4" s="659"/>
      <c r="X4" s="659"/>
      <c r="Y4" s="660"/>
      <c r="Z4" s="658" t="s">
        <v>214</v>
      </c>
      <c r="AA4" s="659"/>
      <c r="AB4" s="659"/>
      <c r="AC4" s="660"/>
      <c r="AD4" s="658" t="s">
        <v>215</v>
      </c>
      <c r="AE4" s="659"/>
      <c r="AF4" s="659"/>
      <c r="AG4" s="659"/>
      <c r="AH4" s="659"/>
      <c r="AI4" s="659"/>
      <c r="AJ4" s="659"/>
      <c r="AK4" s="660"/>
      <c r="AL4" s="658" t="s">
        <v>214</v>
      </c>
      <c r="AM4" s="659"/>
      <c r="AN4" s="659"/>
      <c r="AO4" s="660"/>
      <c r="AP4" s="664" t="s">
        <v>216</v>
      </c>
      <c r="AQ4" s="664"/>
      <c r="AR4" s="664"/>
      <c r="AS4" s="664"/>
      <c r="AT4" s="664"/>
      <c r="AU4" s="664"/>
      <c r="AV4" s="664"/>
      <c r="AW4" s="664"/>
      <c r="AX4" s="664"/>
      <c r="AY4" s="664"/>
      <c r="AZ4" s="664"/>
      <c r="BA4" s="664"/>
      <c r="BB4" s="664"/>
      <c r="BC4" s="664"/>
      <c r="BD4" s="664"/>
      <c r="BE4" s="664"/>
      <c r="BF4" s="664"/>
      <c r="BG4" s="664" t="s">
        <v>217</v>
      </c>
      <c r="BH4" s="664"/>
      <c r="BI4" s="664"/>
      <c r="BJ4" s="664"/>
      <c r="BK4" s="664"/>
      <c r="BL4" s="664"/>
      <c r="BM4" s="664"/>
      <c r="BN4" s="664"/>
      <c r="BO4" s="664" t="s">
        <v>214</v>
      </c>
      <c r="BP4" s="664"/>
      <c r="BQ4" s="664"/>
      <c r="BR4" s="664"/>
      <c r="BS4" s="664" t="s">
        <v>218</v>
      </c>
      <c r="BT4" s="664"/>
      <c r="BU4" s="664"/>
      <c r="BV4" s="664"/>
      <c r="BW4" s="664"/>
      <c r="BX4" s="664"/>
      <c r="BY4" s="664"/>
      <c r="BZ4" s="664"/>
      <c r="CA4" s="664"/>
      <c r="CB4" s="664"/>
      <c r="CD4" s="661" t="s">
        <v>219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220</v>
      </c>
      <c r="C5" s="666"/>
      <c r="D5" s="666"/>
      <c r="E5" s="666"/>
      <c r="F5" s="666"/>
      <c r="G5" s="666"/>
      <c r="H5" s="666"/>
      <c r="I5" s="666"/>
      <c r="J5" s="666"/>
      <c r="K5" s="666"/>
      <c r="L5" s="666"/>
      <c r="M5" s="666"/>
      <c r="N5" s="666"/>
      <c r="O5" s="666"/>
      <c r="P5" s="666"/>
      <c r="Q5" s="667"/>
      <c r="R5" s="668">
        <v>30879407</v>
      </c>
      <c r="S5" s="669"/>
      <c r="T5" s="669"/>
      <c r="U5" s="669"/>
      <c r="V5" s="669"/>
      <c r="W5" s="669"/>
      <c r="X5" s="669"/>
      <c r="Y5" s="670"/>
      <c r="Z5" s="671">
        <v>39.5</v>
      </c>
      <c r="AA5" s="671"/>
      <c r="AB5" s="671"/>
      <c r="AC5" s="671"/>
      <c r="AD5" s="672">
        <v>29377511</v>
      </c>
      <c r="AE5" s="672"/>
      <c r="AF5" s="672"/>
      <c r="AG5" s="672"/>
      <c r="AH5" s="672"/>
      <c r="AI5" s="672"/>
      <c r="AJ5" s="672"/>
      <c r="AK5" s="672"/>
      <c r="AL5" s="673">
        <v>72.400000000000006</v>
      </c>
      <c r="AM5" s="674"/>
      <c r="AN5" s="674"/>
      <c r="AO5" s="675"/>
      <c r="AP5" s="665" t="s">
        <v>221</v>
      </c>
      <c r="AQ5" s="666"/>
      <c r="AR5" s="666"/>
      <c r="AS5" s="666"/>
      <c r="AT5" s="666"/>
      <c r="AU5" s="666"/>
      <c r="AV5" s="666"/>
      <c r="AW5" s="666"/>
      <c r="AX5" s="666"/>
      <c r="AY5" s="666"/>
      <c r="AZ5" s="666"/>
      <c r="BA5" s="666"/>
      <c r="BB5" s="666"/>
      <c r="BC5" s="666"/>
      <c r="BD5" s="666"/>
      <c r="BE5" s="666"/>
      <c r="BF5" s="667"/>
      <c r="BG5" s="679">
        <v>29374157</v>
      </c>
      <c r="BH5" s="680"/>
      <c r="BI5" s="680"/>
      <c r="BJ5" s="680"/>
      <c r="BK5" s="680"/>
      <c r="BL5" s="680"/>
      <c r="BM5" s="680"/>
      <c r="BN5" s="681"/>
      <c r="BO5" s="682">
        <v>95.1</v>
      </c>
      <c r="BP5" s="682"/>
      <c r="BQ5" s="682"/>
      <c r="BR5" s="682"/>
      <c r="BS5" s="683">
        <v>501469</v>
      </c>
      <c r="BT5" s="683"/>
      <c r="BU5" s="683"/>
      <c r="BV5" s="683"/>
      <c r="BW5" s="683"/>
      <c r="BX5" s="683"/>
      <c r="BY5" s="683"/>
      <c r="BZ5" s="683"/>
      <c r="CA5" s="683"/>
      <c r="CB5" s="687"/>
      <c r="CD5" s="661" t="s">
        <v>216</v>
      </c>
      <c r="CE5" s="662"/>
      <c r="CF5" s="662"/>
      <c r="CG5" s="662"/>
      <c r="CH5" s="662"/>
      <c r="CI5" s="662"/>
      <c r="CJ5" s="662"/>
      <c r="CK5" s="662"/>
      <c r="CL5" s="662"/>
      <c r="CM5" s="662"/>
      <c r="CN5" s="662"/>
      <c r="CO5" s="662"/>
      <c r="CP5" s="662"/>
      <c r="CQ5" s="663"/>
      <c r="CR5" s="661" t="s">
        <v>222</v>
      </c>
      <c r="CS5" s="662"/>
      <c r="CT5" s="662"/>
      <c r="CU5" s="662"/>
      <c r="CV5" s="662"/>
      <c r="CW5" s="662"/>
      <c r="CX5" s="662"/>
      <c r="CY5" s="663"/>
      <c r="CZ5" s="661" t="s">
        <v>214</v>
      </c>
      <c r="DA5" s="662"/>
      <c r="DB5" s="662"/>
      <c r="DC5" s="663"/>
      <c r="DD5" s="661" t="s">
        <v>223</v>
      </c>
      <c r="DE5" s="662"/>
      <c r="DF5" s="662"/>
      <c r="DG5" s="662"/>
      <c r="DH5" s="662"/>
      <c r="DI5" s="662"/>
      <c r="DJ5" s="662"/>
      <c r="DK5" s="662"/>
      <c r="DL5" s="662"/>
      <c r="DM5" s="662"/>
      <c r="DN5" s="662"/>
      <c r="DO5" s="662"/>
      <c r="DP5" s="663"/>
      <c r="DQ5" s="661" t="s">
        <v>224</v>
      </c>
      <c r="DR5" s="662"/>
      <c r="DS5" s="662"/>
      <c r="DT5" s="662"/>
      <c r="DU5" s="662"/>
      <c r="DV5" s="662"/>
      <c r="DW5" s="662"/>
      <c r="DX5" s="662"/>
      <c r="DY5" s="662"/>
      <c r="DZ5" s="662"/>
      <c r="EA5" s="662"/>
      <c r="EB5" s="662"/>
      <c r="EC5" s="663"/>
    </row>
    <row r="6" spans="2:143" ht="11.25" customHeight="1" x14ac:dyDescent="0.15">
      <c r="B6" s="676" t="s">
        <v>225</v>
      </c>
      <c r="C6" s="677"/>
      <c r="D6" s="677"/>
      <c r="E6" s="677"/>
      <c r="F6" s="677"/>
      <c r="G6" s="677"/>
      <c r="H6" s="677"/>
      <c r="I6" s="677"/>
      <c r="J6" s="677"/>
      <c r="K6" s="677"/>
      <c r="L6" s="677"/>
      <c r="M6" s="677"/>
      <c r="N6" s="677"/>
      <c r="O6" s="677"/>
      <c r="P6" s="677"/>
      <c r="Q6" s="678"/>
      <c r="R6" s="679">
        <v>749371</v>
      </c>
      <c r="S6" s="680"/>
      <c r="T6" s="680"/>
      <c r="U6" s="680"/>
      <c r="V6" s="680"/>
      <c r="W6" s="680"/>
      <c r="X6" s="680"/>
      <c r="Y6" s="681"/>
      <c r="Z6" s="682">
        <v>1</v>
      </c>
      <c r="AA6" s="682"/>
      <c r="AB6" s="682"/>
      <c r="AC6" s="682"/>
      <c r="AD6" s="683">
        <v>749371</v>
      </c>
      <c r="AE6" s="683"/>
      <c r="AF6" s="683"/>
      <c r="AG6" s="683"/>
      <c r="AH6" s="683"/>
      <c r="AI6" s="683"/>
      <c r="AJ6" s="683"/>
      <c r="AK6" s="683"/>
      <c r="AL6" s="684">
        <v>1.8</v>
      </c>
      <c r="AM6" s="685"/>
      <c r="AN6" s="685"/>
      <c r="AO6" s="686"/>
      <c r="AP6" s="676" t="s">
        <v>226</v>
      </c>
      <c r="AQ6" s="677"/>
      <c r="AR6" s="677"/>
      <c r="AS6" s="677"/>
      <c r="AT6" s="677"/>
      <c r="AU6" s="677"/>
      <c r="AV6" s="677"/>
      <c r="AW6" s="677"/>
      <c r="AX6" s="677"/>
      <c r="AY6" s="677"/>
      <c r="AZ6" s="677"/>
      <c r="BA6" s="677"/>
      <c r="BB6" s="677"/>
      <c r="BC6" s="677"/>
      <c r="BD6" s="677"/>
      <c r="BE6" s="677"/>
      <c r="BF6" s="678"/>
      <c r="BG6" s="679">
        <v>29374157</v>
      </c>
      <c r="BH6" s="680"/>
      <c r="BI6" s="680"/>
      <c r="BJ6" s="680"/>
      <c r="BK6" s="680"/>
      <c r="BL6" s="680"/>
      <c r="BM6" s="680"/>
      <c r="BN6" s="681"/>
      <c r="BO6" s="682">
        <v>95.1</v>
      </c>
      <c r="BP6" s="682"/>
      <c r="BQ6" s="682"/>
      <c r="BR6" s="682"/>
      <c r="BS6" s="683">
        <v>501469</v>
      </c>
      <c r="BT6" s="683"/>
      <c r="BU6" s="683"/>
      <c r="BV6" s="683"/>
      <c r="BW6" s="683"/>
      <c r="BX6" s="683"/>
      <c r="BY6" s="683"/>
      <c r="BZ6" s="683"/>
      <c r="CA6" s="683"/>
      <c r="CB6" s="687"/>
      <c r="CD6" s="690" t="s">
        <v>227</v>
      </c>
      <c r="CE6" s="691"/>
      <c r="CF6" s="691"/>
      <c r="CG6" s="691"/>
      <c r="CH6" s="691"/>
      <c r="CI6" s="691"/>
      <c r="CJ6" s="691"/>
      <c r="CK6" s="691"/>
      <c r="CL6" s="691"/>
      <c r="CM6" s="691"/>
      <c r="CN6" s="691"/>
      <c r="CO6" s="691"/>
      <c r="CP6" s="691"/>
      <c r="CQ6" s="692"/>
      <c r="CR6" s="679">
        <v>448266</v>
      </c>
      <c r="CS6" s="680"/>
      <c r="CT6" s="680"/>
      <c r="CU6" s="680"/>
      <c r="CV6" s="680"/>
      <c r="CW6" s="680"/>
      <c r="CX6" s="680"/>
      <c r="CY6" s="681"/>
      <c r="CZ6" s="673">
        <v>0.6</v>
      </c>
      <c r="DA6" s="674"/>
      <c r="DB6" s="674"/>
      <c r="DC6" s="693"/>
      <c r="DD6" s="688">
        <v>486</v>
      </c>
      <c r="DE6" s="680"/>
      <c r="DF6" s="680"/>
      <c r="DG6" s="680"/>
      <c r="DH6" s="680"/>
      <c r="DI6" s="680"/>
      <c r="DJ6" s="680"/>
      <c r="DK6" s="680"/>
      <c r="DL6" s="680"/>
      <c r="DM6" s="680"/>
      <c r="DN6" s="680"/>
      <c r="DO6" s="680"/>
      <c r="DP6" s="681"/>
      <c r="DQ6" s="688">
        <v>448266</v>
      </c>
      <c r="DR6" s="680"/>
      <c r="DS6" s="680"/>
      <c r="DT6" s="680"/>
      <c r="DU6" s="680"/>
      <c r="DV6" s="680"/>
      <c r="DW6" s="680"/>
      <c r="DX6" s="680"/>
      <c r="DY6" s="680"/>
      <c r="DZ6" s="680"/>
      <c r="EA6" s="680"/>
      <c r="EB6" s="680"/>
      <c r="EC6" s="689"/>
    </row>
    <row r="7" spans="2:143" ht="11.25" customHeight="1" x14ac:dyDescent="0.15">
      <c r="B7" s="676" t="s">
        <v>228</v>
      </c>
      <c r="C7" s="677"/>
      <c r="D7" s="677"/>
      <c r="E7" s="677"/>
      <c r="F7" s="677"/>
      <c r="G7" s="677"/>
      <c r="H7" s="677"/>
      <c r="I7" s="677"/>
      <c r="J7" s="677"/>
      <c r="K7" s="677"/>
      <c r="L7" s="677"/>
      <c r="M7" s="677"/>
      <c r="N7" s="677"/>
      <c r="O7" s="677"/>
      <c r="P7" s="677"/>
      <c r="Q7" s="678"/>
      <c r="R7" s="679">
        <v>44184</v>
      </c>
      <c r="S7" s="680"/>
      <c r="T7" s="680"/>
      <c r="U7" s="680"/>
      <c r="V7" s="680"/>
      <c r="W7" s="680"/>
      <c r="X7" s="680"/>
      <c r="Y7" s="681"/>
      <c r="Z7" s="682">
        <v>0.1</v>
      </c>
      <c r="AA7" s="682"/>
      <c r="AB7" s="682"/>
      <c r="AC7" s="682"/>
      <c r="AD7" s="683">
        <v>44184</v>
      </c>
      <c r="AE7" s="683"/>
      <c r="AF7" s="683"/>
      <c r="AG7" s="683"/>
      <c r="AH7" s="683"/>
      <c r="AI7" s="683"/>
      <c r="AJ7" s="683"/>
      <c r="AK7" s="683"/>
      <c r="AL7" s="684">
        <v>0.1</v>
      </c>
      <c r="AM7" s="685"/>
      <c r="AN7" s="685"/>
      <c r="AO7" s="686"/>
      <c r="AP7" s="676" t="s">
        <v>229</v>
      </c>
      <c r="AQ7" s="677"/>
      <c r="AR7" s="677"/>
      <c r="AS7" s="677"/>
      <c r="AT7" s="677"/>
      <c r="AU7" s="677"/>
      <c r="AV7" s="677"/>
      <c r="AW7" s="677"/>
      <c r="AX7" s="677"/>
      <c r="AY7" s="677"/>
      <c r="AZ7" s="677"/>
      <c r="BA7" s="677"/>
      <c r="BB7" s="677"/>
      <c r="BC7" s="677"/>
      <c r="BD7" s="677"/>
      <c r="BE7" s="677"/>
      <c r="BF7" s="678"/>
      <c r="BG7" s="679">
        <v>13460440</v>
      </c>
      <c r="BH7" s="680"/>
      <c r="BI7" s="680"/>
      <c r="BJ7" s="680"/>
      <c r="BK7" s="680"/>
      <c r="BL7" s="680"/>
      <c r="BM7" s="680"/>
      <c r="BN7" s="681"/>
      <c r="BO7" s="682">
        <v>43.6</v>
      </c>
      <c r="BP7" s="682"/>
      <c r="BQ7" s="682"/>
      <c r="BR7" s="682"/>
      <c r="BS7" s="683">
        <v>501469</v>
      </c>
      <c r="BT7" s="683"/>
      <c r="BU7" s="683"/>
      <c r="BV7" s="683"/>
      <c r="BW7" s="683"/>
      <c r="BX7" s="683"/>
      <c r="BY7" s="683"/>
      <c r="BZ7" s="683"/>
      <c r="CA7" s="683"/>
      <c r="CB7" s="687"/>
      <c r="CD7" s="694" t="s">
        <v>230</v>
      </c>
      <c r="CE7" s="695"/>
      <c r="CF7" s="695"/>
      <c r="CG7" s="695"/>
      <c r="CH7" s="695"/>
      <c r="CI7" s="695"/>
      <c r="CJ7" s="695"/>
      <c r="CK7" s="695"/>
      <c r="CL7" s="695"/>
      <c r="CM7" s="695"/>
      <c r="CN7" s="695"/>
      <c r="CO7" s="695"/>
      <c r="CP7" s="695"/>
      <c r="CQ7" s="696"/>
      <c r="CR7" s="679">
        <v>6593798</v>
      </c>
      <c r="CS7" s="680"/>
      <c r="CT7" s="680"/>
      <c r="CU7" s="680"/>
      <c r="CV7" s="680"/>
      <c r="CW7" s="680"/>
      <c r="CX7" s="680"/>
      <c r="CY7" s="681"/>
      <c r="CZ7" s="682">
        <v>8.6999999999999993</v>
      </c>
      <c r="DA7" s="682"/>
      <c r="DB7" s="682"/>
      <c r="DC7" s="682"/>
      <c r="DD7" s="688">
        <v>603689</v>
      </c>
      <c r="DE7" s="680"/>
      <c r="DF7" s="680"/>
      <c r="DG7" s="680"/>
      <c r="DH7" s="680"/>
      <c r="DI7" s="680"/>
      <c r="DJ7" s="680"/>
      <c r="DK7" s="680"/>
      <c r="DL7" s="680"/>
      <c r="DM7" s="680"/>
      <c r="DN7" s="680"/>
      <c r="DO7" s="680"/>
      <c r="DP7" s="681"/>
      <c r="DQ7" s="688">
        <v>5471610</v>
      </c>
      <c r="DR7" s="680"/>
      <c r="DS7" s="680"/>
      <c r="DT7" s="680"/>
      <c r="DU7" s="680"/>
      <c r="DV7" s="680"/>
      <c r="DW7" s="680"/>
      <c r="DX7" s="680"/>
      <c r="DY7" s="680"/>
      <c r="DZ7" s="680"/>
      <c r="EA7" s="680"/>
      <c r="EB7" s="680"/>
      <c r="EC7" s="689"/>
    </row>
    <row r="8" spans="2:143" ht="11.25" customHeight="1" x14ac:dyDescent="0.15">
      <c r="B8" s="676" t="s">
        <v>231</v>
      </c>
      <c r="C8" s="677"/>
      <c r="D8" s="677"/>
      <c r="E8" s="677"/>
      <c r="F8" s="677"/>
      <c r="G8" s="677"/>
      <c r="H8" s="677"/>
      <c r="I8" s="677"/>
      <c r="J8" s="677"/>
      <c r="K8" s="677"/>
      <c r="L8" s="677"/>
      <c r="M8" s="677"/>
      <c r="N8" s="677"/>
      <c r="O8" s="677"/>
      <c r="P8" s="677"/>
      <c r="Q8" s="678"/>
      <c r="R8" s="679">
        <v>95954</v>
      </c>
      <c r="S8" s="680"/>
      <c r="T8" s="680"/>
      <c r="U8" s="680"/>
      <c r="V8" s="680"/>
      <c r="W8" s="680"/>
      <c r="X8" s="680"/>
      <c r="Y8" s="681"/>
      <c r="Z8" s="682">
        <v>0.1</v>
      </c>
      <c r="AA8" s="682"/>
      <c r="AB8" s="682"/>
      <c r="AC8" s="682"/>
      <c r="AD8" s="683">
        <v>95954</v>
      </c>
      <c r="AE8" s="683"/>
      <c r="AF8" s="683"/>
      <c r="AG8" s="683"/>
      <c r="AH8" s="683"/>
      <c r="AI8" s="683"/>
      <c r="AJ8" s="683"/>
      <c r="AK8" s="683"/>
      <c r="AL8" s="684">
        <v>0.2</v>
      </c>
      <c r="AM8" s="685"/>
      <c r="AN8" s="685"/>
      <c r="AO8" s="686"/>
      <c r="AP8" s="676" t="s">
        <v>232</v>
      </c>
      <c r="AQ8" s="677"/>
      <c r="AR8" s="677"/>
      <c r="AS8" s="677"/>
      <c r="AT8" s="677"/>
      <c r="AU8" s="677"/>
      <c r="AV8" s="677"/>
      <c r="AW8" s="677"/>
      <c r="AX8" s="677"/>
      <c r="AY8" s="677"/>
      <c r="AZ8" s="677"/>
      <c r="BA8" s="677"/>
      <c r="BB8" s="677"/>
      <c r="BC8" s="677"/>
      <c r="BD8" s="677"/>
      <c r="BE8" s="677"/>
      <c r="BF8" s="678"/>
      <c r="BG8" s="679">
        <v>376654</v>
      </c>
      <c r="BH8" s="680"/>
      <c r="BI8" s="680"/>
      <c r="BJ8" s="680"/>
      <c r="BK8" s="680"/>
      <c r="BL8" s="680"/>
      <c r="BM8" s="680"/>
      <c r="BN8" s="681"/>
      <c r="BO8" s="682">
        <v>1.2</v>
      </c>
      <c r="BP8" s="682"/>
      <c r="BQ8" s="682"/>
      <c r="BR8" s="682"/>
      <c r="BS8" s="688" t="s">
        <v>127</v>
      </c>
      <c r="BT8" s="680"/>
      <c r="BU8" s="680"/>
      <c r="BV8" s="680"/>
      <c r="BW8" s="680"/>
      <c r="BX8" s="680"/>
      <c r="BY8" s="680"/>
      <c r="BZ8" s="680"/>
      <c r="CA8" s="680"/>
      <c r="CB8" s="689"/>
      <c r="CD8" s="694" t="s">
        <v>233</v>
      </c>
      <c r="CE8" s="695"/>
      <c r="CF8" s="695"/>
      <c r="CG8" s="695"/>
      <c r="CH8" s="695"/>
      <c r="CI8" s="695"/>
      <c r="CJ8" s="695"/>
      <c r="CK8" s="695"/>
      <c r="CL8" s="695"/>
      <c r="CM8" s="695"/>
      <c r="CN8" s="695"/>
      <c r="CO8" s="695"/>
      <c r="CP8" s="695"/>
      <c r="CQ8" s="696"/>
      <c r="CR8" s="679">
        <v>28930747</v>
      </c>
      <c r="CS8" s="680"/>
      <c r="CT8" s="680"/>
      <c r="CU8" s="680"/>
      <c r="CV8" s="680"/>
      <c r="CW8" s="680"/>
      <c r="CX8" s="680"/>
      <c r="CY8" s="681"/>
      <c r="CZ8" s="682">
        <v>38.200000000000003</v>
      </c>
      <c r="DA8" s="682"/>
      <c r="DB8" s="682"/>
      <c r="DC8" s="682"/>
      <c r="DD8" s="688">
        <v>386803</v>
      </c>
      <c r="DE8" s="680"/>
      <c r="DF8" s="680"/>
      <c r="DG8" s="680"/>
      <c r="DH8" s="680"/>
      <c r="DI8" s="680"/>
      <c r="DJ8" s="680"/>
      <c r="DK8" s="680"/>
      <c r="DL8" s="680"/>
      <c r="DM8" s="680"/>
      <c r="DN8" s="680"/>
      <c r="DO8" s="680"/>
      <c r="DP8" s="681"/>
      <c r="DQ8" s="688">
        <v>14393614</v>
      </c>
      <c r="DR8" s="680"/>
      <c r="DS8" s="680"/>
      <c r="DT8" s="680"/>
      <c r="DU8" s="680"/>
      <c r="DV8" s="680"/>
      <c r="DW8" s="680"/>
      <c r="DX8" s="680"/>
      <c r="DY8" s="680"/>
      <c r="DZ8" s="680"/>
      <c r="EA8" s="680"/>
      <c r="EB8" s="680"/>
      <c r="EC8" s="689"/>
    </row>
    <row r="9" spans="2:143" ht="11.25" customHeight="1" x14ac:dyDescent="0.15">
      <c r="B9" s="676" t="s">
        <v>234</v>
      </c>
      <c r="C9" s="677"/>
      <c r="D9" s="677"/>
      <c r="E9" s="677"/>
      <c r="F9" s="677"/>
      <c r="G9" s="677"/>
      <c r="H9" s="677"/>
      <c r="I9" s="677"/>
      <c r="J9" s="677"/>
      <c r="K9" s="677"/>
      <c r="L9" s="677"/>
      <c r="M9" s="677"/>
      <c r="N9" s="677"/>
      <c r="O9" s="677"/>
      <c r="P9" s="677"/>
      <c r="Q9" s="678"/>
      <c r="R9" s="679">
        <v>80041</v>
      </c>
      <c r="S9" s="680"/>
      <c r="T9" s="680"/>
      <c r="U9" s="680"/>
      <c r="V9" s="680"/>
      <c r="W9" s="680"/>
      <c r="X9" s="680"/>
      <c r="Y9" s="681"/>
      <c r="Z9" s="682">
        <v>0.1</v>
      </c>
      <c r="AA9" s="682"/>
      <c r="AB9" s="682"/>
      <c r="AC9" s="682"/>
      <c r="AD9" s="683">
        <v>80041</v>
      </c>
      <c r="AE9" s="683"/>
      <c r="AF9" s="683"/>
      <c r="AG9" s="683"/>
      <c r="AH9" s="683"/>
      <c r="AI9" s="683"/>
      <c r="AJ9" s="683"/>
      <c r="AK9" s="683"/>
      <c r="AL9" s="684">
        <v>0.2</v>
      </c>
      <c r="AM9" s="685"/>
      <c r="AN9" s="685"/>
      <c r="AO9" s="686"/>
      <c r="AP9" s="676" t="s">
        <v>235</v>
      </c>
      <c r="AQ9" s="677"/>
      <c r="AR9" s="677"/>
      <c r="AS9" s="677"/>
      <c r="AT9" s="677"/>
      <c r="AU9" s="677"/>
      <c r="AV9" s="677"/>
      <c r="AW9" s="677"/>
      <c r="AX9" s="677"/>
      <c r="AY9" s="677"/>
      <c r="AZ9" s="677"/>
      <c r="BA9" s="677"/>
      <c r="BB9" s="677"/>
      <c r="BC9" s="677"/>
      <c r="BD9" s="677"/>
      <c r="BE9" s="677"/>
      <c r="BF9" s="678"/>
      <c r="BG9" s="679">
        <v>10432672</v>
      </c>
      <c r="BH9" s="680"/>
      <c r="BI9" s="680"/>
      <c r="BJ9" s="680"/>
      <c r="BK9" s="680"/>
      <c r="BL9" s="680"/>
      <c r="BM9" s="680"/>
      <c r="BN9" s="681"/>
      <c r="BO9" s="682">
        <v>33.799999999999997</v>
      </c>
      <c r="BP9" s="682"/>
      <c r="BQ9" s="682"/>
      <c r="BR9" s="682"/>
      <c r="BS9" s="688" t="s">
        <v>135</v>
      </c>
      <c r="BT9" s="680"/>
      <c r="BU9" s="680"/>
      <c r="BV9" s="680"/>
      <c r="BW9" s="680"/>
      <c r="BX9" s="680"/>
      <c r="BY9" s="680"/>
      <c r="BZ9" s="680"/>
      <c r="CA9" s="680"/>
      <c r="CB9" s="689"/>
      <c r="CD9" s="694" t="s">
        <v>236</v>
      </c>
      <c r="CE9" s="695"/>
      <c r="CF9" s="695"/>
      <c r="CG9" s="695"/>
      <c r="CH9" s="695"/>
      <c r="CI9" s="695"/>
      <c r="CJ9" s="695"/>
      <c r="CK9" s="695"/>
      <c r="CL9" s="695"/>
      <c r="CM9" s="695"/>
      <c r="CN9" s="695"/>
      <c r="CO9" s="695"/>
      <c r="CP9" s="695"/>
      <c r="CQ9" s="696"/>
      <c r="CR9" s="679">
        <v>6995720</v>
      </c>
      <c r="CS9" s="680"/>
      <c r="CT9" s="680"/>
      <c r="CU9" s="680"/>
      <c r="CV9" s="680"/>
      <c r="CW9" s="680"/>
      <c r="CX9" s="680"/>
      <c r="CY9" s="681"/>
      <c r="CZ9" s="682">
        <v>9.1999999999999993</v>
      </c>
      <c r="DA9" s="682"/>
      <c r="DB9" s="682"/>
      <c r="DC9" s="682"/>
      <c r="DD9" s="688">
        <v>2020328</v>
      </c>
      <c r="DE9" s="680"/>
      <c r="DF9" s="680"/>
      <c r="DG9" s="680"/>
      <c r="DH9" s="680"/>
      <c r="DI9" s="680"/>
      <c r="DJ9" s="680"/>
      <c r="DK9" s="680"/>
      <c r="DL9" s="680"/>
      <c r="DM9" s="680"/>
      <c r="DN9" s="680"/>
      <c r="DO9" s="680"/>
      <c r="DP9" s="681"/>
      <c r="DQ9" s="688">
        <v>4813556</v>
      </c>
      <c r="DR9" s="680"/>
      <c r="DS9" s="680"/>
      <c r="DT9" s="680"/>
      <c r="DU9" s="680"/>
      <c r="DV9" s="680"/>
      <c r="DW9" s="680"/>
      <c r="DX9" s="680"/>
      <c r="DY9" s="680"/>
      <c r="DZ9" s="680"/>
      <c r="EA9" s="680"/>
      <c r="EB9" s="680"/>
      <c r="EC9" s="689"/>
    </row>
    <row r="10" spans="2:143" ht="11.25" customHeight="1" x14ac:dyDescent="0.15">
      <c r="B10" s="676" t="s">
        <v>237</v>
      </c>
      <c r="C10" s="677"/>
      <c r="D10" s="677"/>
      <c r="E10" s="677"/>
      <c r="F10" s="677"/>
      <c r="G10" s="677"/>
      <c r="H10" s="677"/>
      <c r="I10" s="677"/>
      <c r="J10" s="677"/>
      <c r="K10" s="677"/>
      <c r="L10" s="677"/>
      <c r="M10" s="677"/>
      <c r="N10" s="677"/>
      <c r="O10" s="677"/>
      <c r="P10" s="677"/>
      <c r="Q10" s="678"/>
      <c r="R10" s="679" t="s">
        <v>135</v>
      </c>
      <c r="S10" s="680"/>
      <c r="T10" s="680"/>
      <c r="U10" s="680"/>
      <c r="V10" s="680"/>
      <c r="W10" s="680"/>
      <c r="X10" s="680"/>
      <c r="Y10" s="681"/>
      <c r="Z10" s="682" t="s">
        <v>127</v>
      </c>
      <c r="AA10" s="682"/>
      <c r="AB10" s="682"/>
      <c r="AC10" s="682"/>
      <c r="AD10" s="683" t="s">
        <v>238</v>
      </c>
      <c r="AE10" s="683"/>
      <c r="AF10" s="683"/>
      <c r="AG10" s="683"/>
      <c r="AH10" s="683"/>
      <c r="AI10" s="683"/>
      <c r="AJ10" s="683"/>
      <c r="AK10" s="683"/>
      <c r="AL10" s="684" t="s">
        <v>238</v>
      </c>
      <c r="AM10" s="685"/>
      <c r="AN10" s="685"/>
      <c r="AO10" s="686"/>
      <c r="AP10" s="676" t="s">
        <v>239</v>
      </c>
      <c r="AQ10" s="677"/>
      <c r="AR10" s="677"/>
      <c r="AS10" s="677"/>
      <c r="AT10" s="677"/>
      <c r="AU10" s="677"/>
      <c r="AV10" s="677"/>
      <c r="AW10" s="677"/>
      <c r="AX10" s="677"/>
      <c r="AY10" s="677"/>
      <c r="AZ10" s="677"/>
      <c r="BA10" s="677"/>
      <c r="BB10" s="677"/>
      <c r="BC10" s="677"/>
      <c r="BD10" s="677"/>
      <c r="BE10" s="677"/>
      <c r="BF10" s="678"/>
      <c r="BG10" s="679">
        <v>743319</v>
      </c>
      <c r="BH10" s="680"/>
      <c r="BI10" s="680"/>
      <c r="BJ10" s="680"/>
      <c r="BK10" s="680"/>
      <c r="BL10" s="680"/>
      <c r="BM10" s="680"/>
      <c r="BN10" s="681"/>
      <c r="BO10" s="682">
        <v>2.4</v>
      </c>
      <c r="BP10" s="682"/>
      <c r="BQ10" s="682"/>
      <c r="BR10" s="682"/>
      <c r="BS10" s="688">
        <v>123404</v>
      </c>
      <c r="BT10" s="680"/>
      <c r="BU10" s="680"/>
      <c r="BV10" s="680"/>
      <c r="BW10" s="680"/>
      <c r="BX10" s="680"/>
      <c r="BY10" s="680"/>
      <c r="BZ10" s="680"/>
      <c r="CA10" s="680"/>
      <c r="CB10" s="689"/>
      <c r="CD10" s="694" t="s">
        <v>240</v>
      </c>
      <c r="CE10" s="695"/>
      <c r="CF10" s="695"/>
      <c r="CG10" s="695"/>
      <c r="CH10" s="695"/>
      <c r="CI10" s="695"/>
      <c r="CJ10" s="695"/>
      <c r="CK10" s="695"/>
      <c r="CL10" s="695"/>
      <c r="CM10" s="695"/>
      <c r="CN10" s="695"/>
      <c r="CO10" s="695"/>
      <c r="CP10" s="695"/>
      <c r="CQ10" s="696"/>
      <c r="CR10" s="679">
        <v>294073</v>
      </c>
      <c r="CS10" s="680"/>
      <c r="CT10" s="680"/>
      <c r="CU10" s="680"/>
      <c r="CV10" s="680"/>
      <c r="CW10" s="680"/>
      <c r="CX10" s="680"/>
      <c r="CY10" s="681"/>
      <c r="CZ10" s="682">
        <v>0.4</v>
      </c>
      <c r="DA10" s="682"/>
      <c r="DB10" s="682"/>
      <c r="DC10" s="682"/>
      <c r="DD10" s="688">
        <v>7106</v>
      </c>
      <c r="DE10" s="680"/>
      <c r="DF10" s="680"/>
      <c r="DG10" s="680"/>
      <c r="DH10" s="680"/>
      <c r="DI10" s="680"/>
      <c r="DJ10" s="680"/>
      <c r="DK10" s="680"/>
      <c r="DL10" s="680"/>
      <c r="DM10" s="680"/>
      <c r="DN10" s="680"/>
      <c r="DO10" s="680"/>
      <c r="DP10" s="681"/>
      <c r="DQ10" s="688">
        <v>222949</v>
      </c>
      <c r="DR10" s="680"/>
      <c r="DS10" s="680"/>
      <c r="DT10" s="680"/>
      <c r="DU10" s="680"/>
      <c r="DV10" s="680"/>
      <c r="DW10" s="680"/>
      <c r="DX10" s="680"/>
      <c r="DY10" s="680"/>
      <c r="DZ10" s="680"/>
      <c r="EA10" s="680"/>
      <c r="EB10" s="680"/>
      <c r="EC10" s="689"/>
    </row>
    <row r="11" spans="2:143" ht="11.25" customHeight="1" x14ac:dyDescent="0.15">
      <c r="B11" s="676" t="s">
        <v>241</v>
      </c>
      <c r="C11" s="677"/>
      <c r="D11" s="677"/>
      <c r="E11" s="677"/>
      <c r="F11" s="677"/>
      <c r="G11" s="677"/>
      <c r="H11" s="677"/>
      <c r="I11" s="677"/>
      <c r="J11" s="677"/>
      <c r="K11" s="677"/>
      <c r="L11" s="677"/>
      <c r="M11" s="677"/>
      <c r="N11" s="677"/>
      <c r="O11" s="677"/>
      <c r="P11" s="677"/>
      <c r="Q11" s="678"/>
      <c r="R11" s="679" t="s">
        <v>135</v>
      </c>
      <c r="S11" s="680"/>
      <c r="T11" s="680"/>
      <c r="U11" s="680"/>
      <c r="V11" s="680"/>
      <c r="W11" s="680"/>
      <c r="X11" s="680"/>
      <c r="Y11" s="681"/>
      <c r="Z11" s="682" t="s">
        <v>135</v>
      </c>
      <c r="AA11" s="682"/>
      <c r="AB11" s="682"/>
      <c r="AC11" s="682"/>
      <c r="AD11" s="683" t="s">
        <v>238</v>
      </c>
      <c r="AE11" s="683"/>
      <c r="AF11" s="683"/>
      <c r="AG11" s="683"/>
      <c r="AH11" s="683"/>
      <c r="AI11" s="683"/>
      <c r="AJ11" s="683"/>
      <c r="AK11" s="683"/>
      <c r="AL11" s="684" t="s">
        <v>127</v>
      </c>
      <c r="AM11" s="685"/>
      <c r="AN11" s="685"/>
      <c r="AO11" s="686"/>
      <c r="AP11" s="676" t="s">
        <v>242</v>
      </c>
      <c r="AQ11" s="677"/>
      <c r="AR11" s="677"/>
      <c r="AS11" s="677"/>
      <c r="AT11" s="677"/>
      <c r="AU11" s="677"/>
      <c r="AV11" s="677"/>
      <c r="AW11" s="677"/>
      <c r="AX11" s="677"/>
      <c r="AY11" s="677"/>
      <c r="AZ11" s="677"/>
      <c r="BA11" s="677"/>
      <c r="BB11" s="677"/>
      <c r="BC11" s="677"/>
      <c r="BD11" s="677"/>
      <c r="BE11" s="677"/>
      <c r="BF11" s="678"/>
      <c r="BG11" s="679">
        <v>1907795</v>
      </c>
      <c r="BH11" s="680"/>
      <c r="BI11" s="680"/>
      <c r="BJ11" s="680"/>
      <c r="BK11" s="680"/>
      <c r="BL11" s="680"/>
      <c r="BM11" s="680"/>
      <c r="BN11" s="681"/>
      <c r="BO11" s="682">
        <v>6.2</v>
      </c>
      <c r="BP11" s="682"/>
      <c r="BQ11" s="682"/>
      <c r="BR11" s="682"/>
      <c r="BS11" s="688">
        <v>378065</v>
      </c>
      <c r="BT11" s="680"/>
      <c r="BU11" s="680"/>
      <c r="BV11" s="680"/>
      <c r="BW11" s="680"/>
      <c r="BX11" s="680"/>
      <c r="BY11" s="680"/>
      <c r="BZ11" s="680"/>
      <c r="CA11" s="680"/>
      <c r="CB11" s="689"/>
      <c r="CD11" s="694" t="s">
        <v>243</v>
      </c>
      <c r="CE11" s="695"/>
      <c r="CF11" s="695"/>
      <c r="CG11" s="695"/>
      <c r="CH11" s="695"/>
      <c r="CI11" s="695"/>
      <c r="CJ11" s="695"/>
      <c r="CK11" s="695"/>
      <c r="CL11" s="695"/>
      <c r="CM11" s="695"/>
      <c r="CN11" s="695"/>
      <c r="CO11" s="695"/>
      <c r="CP11" s="695"/>
      <c r="CQ11" s="696"/>
      <c r="CR11" s="679">
        <v>1302828</v>
      </c>
      <c r="CS11" s="680"/>
      <c r="CT11" s="680"/>
      <c r="CU11" s="680"/>
      <c r="CV11" s="680"/>
      <c r="CW11" s="680"/>
      <c r="CX11" s="680"/>
      <c r="CY11" s="681"/>
      <c r="CZ11" s="682">
        <v>1.7</v>
      </c>
      <c r="DA11" s="682"/>
      <c r="DB11" s="682"/>
      <c r="DC11" s="682"/>
      <c r="DD11" s="688">
        <v>331773</v>
      </c>
      <c r="DE11" s="680"/>
      <c r="DF11" s="680"/>
      <c r="DG11" s="680"/>
      <c r="DH11" s="680"/>
      <c r="DI11" s="680"/>
      <c r="DJ11" s="680"/>
      <c r="DK11" s="680"/>
      <c r="DL11" s="680"/>
      <c r="DM11" s="680"/>
      <c r="DN11" s="680"/>
      <c r="DO11" s="680"/>
      <c r="DP11" s="681"/>
      <c r="DQ11" s="688">
        <v>1070097</v>
      </c>
      <c r="DR11" s="680"/>
      <c r="DS11" s="680"/>
      <c r="DT11" s="680"/>
      <c r="DU11" s="680"/>
      <c r="DV11" s="680"/>
      <c r="DW11" s="680"/>
      <c r="DX11" s="680"/>
      <c r="DY11" s="680"/>
      <c r="DZ11" s="680"/>
      <c r="EA11" s="680"/>
      <c r="EB11" s="680"/>
      <c r="EC11" s="689"/>
    </row>
    <row r="12" spans="2:143" ht="11.25" customHeight="1" x14ac:dyDescent="0.15">
      <c r="B12" s="676" t="s">
        <v>244</v>
      </c>
      <c r="C12" s="677"/>
      <c r="D12" s="677"/>
      <c r="E12" s="677"/>
      <c r="F12" s="677"/>
      <c r="G12" s="677"/>
      <c r="H12" s="677"/>
      <c r="I12" s="677"/>
      <c r="J12" s="677"/>
      <c r="K12" s="677"/>
      <c r="L12" s="677"/>
      <c r="M12" s="677"/>
      <c r="N12" s="677"/>
      <c r="O12" s="677"/>
      <c r="P12" s="677"/>
      <c r="Q12" s="678"/>
      <c r="R12" s="679">
        <v>4086906</v>
      </c>
      <c r="S12" s="680"/>
      <c r="T12" s="680"/>
      <c r="U12" s="680"/>
      <c r="V12" s="680"/>
      <c r="W12" s="680"/>
      <c r="X12" s="680"/>
      <c r="Y12" s="681"/>
      <c r="Z12" s="682">
        <v>5.2</v>
      </c>
      <c r="AA12" s="682"/>
      <c r="AB12" s="682"/>
      <c r="AC12" s="682"/>
      <c r="AD12" s="683">
        <v>4086906</v>
      </c>
      <c r="AE12" s="683"/>
      <c r="AF12" s="683"/>
      <c r="AG12" s="683"/>
      <c r="AH12" s="683"/>
      <c r="AI12" s="683"/>
      <c r="AJ12" s="683"/>
      <c r="AK12" s="683"/>
      <c r="AL12" s="684">
        <v>10.1</v>
      </c>
      <c r="AM12" s="685"/>
      <c r="AN12" s="685"/>
      <c r="AO12" s="686"/>
      <c r="AP12" s="676" t="s">
        <v>245</v>
      </c>
      <c r="AQ12" s="677"/>
      <c r="AR12" s="677"/>
      <c r="AS12" s="677"/>
      <c r="AT12" s="677"/>
      <c r="AU12" s="677"/>
      <c r="AV12" s="677"/>
      <c r="AW12" s="677"/>
      <c r="AX12" s="677"/>
      <c r="AY12" s="677"/>
      <c r="AZ12" s="677"/>
      <c r="BA12" s="677"/>
      <c r="BB12" s="677"/>
      <c r="BC12" s="677"/>
      <c r="BD12" s="677"/>
      <c r="BE12" s="677"/>
      <c r="BF12" s="678"/>
      <c r="BG12" s="679">
        <v>13751694</v>
      </c>
      <c r="BH12" s="680"/>
      <c r="BI12" s="680"/>
      <c r="BJ12" s="680"/>
      <c r="BK12" s="680"/>
      <c r="BL12" s="680"/>
      <c r="BM12" s="680"/>
      <c r="BN12" s="681"/>
      <c r="BO12" s="682">
        <v>44.5</v>
      </c>
      <c r="BP12" s="682"/>
      <c r="BQ12" s="682"/>
      <c r="BR12" s="682"/>
      <c r="BS12" s="688" t="s">
        <v>238</v>
      </c>
      <c r="BT12" s="680"/>
      <c r="BU12" s="680"/>
      <c r="BV12" s="680"/>
      <c r="BW12" s="680"/>
      <c r="BX12" s="680"/>
      <c r="BY12" s="680"/>
      <c r="BZ12" s="680"/>
      <c r="CA12" s="680"/>
      <c r="CB12" s="689"/>
      <c r="CD12" s="694" t="s">
        <v>246</v>
      </c>
      <c r="CE12" s="695"/>
      <c r="CF12" s="695"/>
      <c r="CG12" s="695"/>
      <c r="CH12" s="695"/>
      <c r="CI12" s="695"/>
      <c r="CJ12" s="695"/>
      <c r="CK12" s="695"/>
      <c r="CL12" s="695"/>
      <c r="CM12" s="695"/>
      <c r="CN12" s="695"/>
      <c r="CO12" s="695"/>
      <c r="CP12" s="695"/>
      <c r="CQ12" s="696"/>
      <c r="CR12" s="679">
        <v>2597609</v>
      </c>
      <c r="CS12" s="680"/>
      <c r="CT12" s="680"/>
      <c r="CU12" s="680"/>
      <c r="CV12" s="680"/>
      <c r="CW12" s="680"/>
      <c r="CX12" s="680"/>
      <c r="CY12" s="681"/>
      <c r="CZ12" s="682">
        <v>3.4</v>
      </c>
      <c r="DA12" s="682"/>
      <c r="DB12" s="682"/>
      <c r="DC12" s="682"/>
      <c r="DD12" s="688">
        <v>2399</v>
      </c>
      <c r="DE12" s="680"/>
      <c r="DF12" s="680"/>
      <c r="DG12" s="680"/>
      <c r="DH12" s="680"/>
      <c r="DI12" s="680"/>
      <c r="DJ12" s="680"/>
      <c r="DK12" s="680"/>
      <c r="DL12" s="680"/>
      <c r="DM12" s="680"/>
      <c r="DN12" s="680"/>
      <c r="DO12" s="680"/>
      <c r="DP12" s="681"/>
      <c r="DQ12" s="688">
        <v>633056</v>
      </c>
      <c r="DR12" s="680"/>
      <c r="DS12" s="680"/>
      <c r="DT12" s="680"/>
      <c r="DU12" s="680"/>
      <c r="DV12" s="680"/>
      <c r="DW12" s="680"/>
      <c r="DX12" s="680"/>
      <c r="DY12" s="680"/>
      <c r="DZ12" s="680"/>
      <c r="EA12" s="680"/>
      <c r="EB12" s="680"/>
      <c r="EC12" s="689"/>
    </row>
    <row r="13" spans="2:143" ht="11.25" customHeight="1" x14ac:dyDescent="0.15">
      <c r="B13" s="676" t="s">
        <v>247</v>
      </c>
      <c r="C13" s="677"/>
      <c r="D13" s="677"/>
      <c r="E13" s="677"/>
      <c r="F13" s="677"/>
      <c r="G13" s="677"/>
      <c r="H13" s="677"/>
      <c r="I13" s="677"/>
      <c r="J13" s="677"/>
      <c r="K13" s="677"/>
      <c r="L13" s="677"/>
      <c r="M13" s="677"/>
      <c r="N13" s="677"/>
      <c r="O13" s="677"/>
      <c r="P13" s="677"/>
      <c r="Q13" s="678"/>
      <c r="R13" s="679">
        <v>1966</v>
      </c>
      <c r="S13" s="680"/>
      <c r="T13" s="680"/>
      <c r="U13" s="680"/>
      <c r="V13" s="680"/>
      <c r="W13" s="680"/>
      <c r="X13" s="680"/>
      <c r="Y13" s="681"/>
      <c r="Z13" s="682">
        <v>0</v>
      </c>
      <c r="AA13" s="682"/>
      <c r="AB13" s="682"/>
      <c r="AC13" s="682"/>
      <c r="AD13" s="683">
        <v>1966</v>
      </c>
      <c r="AE13" s="683"/>
      <c r="AF13" s="683"/>
      <c r="AG13" s="683"/>
      <c r="AH13" s="683"/>
      <c r="AI13" s="683"/>
      <c r="AJ13" s="683"/>
      <c r="AK13" s="683"/>
      <c r="AL13" s="684">
        <v>0</v>
      </c>
      <c r="AM13" s="685"/>
      <c r="AN13" s="685"/>
      <c r="AO13" s="686"/>
      <c r="AP13" s="676" t="s">
        <v>248</v>
      </c>
      <c r="AQ13" s="677"/>
      <c r="AR13" s="677"/>
      <c r="AS13" s="677"/>
      <c r="AT13" s="677"/>
      <c r="AU13" s="677"/>
      <c r="AV13" s="677"/>
      <c r="AW13" s="677"/>
      <c r="AX13" s="677"/>
      <c r="AY13" s="677"/>
      <c r="AZ13" s="677"/>
      <c r="BA13" s="677"/>
      <c r="BB13" s="677"/>
      <c r="BC13" s="677"/>
      <c r="BD13" s="677"/>
      <c r="BE13" s="677"/>
      <c r="BF13" s="678"/>
      <c r="BG13" s="679">
        <v>13718410</v>
      </c>
      <c r="BH13" s="680"/>
      <c r="BI13" s="680"/>
      <c r="BJ13" s="680"/>
      <c r="BK13" s="680"/>
      <c r="BL13" s="680"/>
      <c r="BM13" s="680"/>
      <c r="BN13" s="681"/>
      <c r="BO13" s="682">
        <v>44.4</v>
      </c>
      <c r="BP13" s="682"/>
      <c r="BQ13" s="682"/>
      <c r="BR13" s="682"/>
      <c r="BS13" s="688" t="s">
        <v>135</v>
      </c>
      <c r="BT13" s="680"/>
      <c r="BU13" s="680"/>
      <c r="BV13" s="680"/>
      <c r="BW13" s="680"/>
      <c r="BX13" s="680"/>
      <c r="BY13" s="680"/>
      <c r="BZ13" s="680"/>
      <c r="CA13" s="680"/>
      <c r="CB13" s="689"/>
      <c r="CD13" s="694" t="s">
        <v>249</v>
      </c>
      <c r="CE13" s="695"/>
      <c r="CF13" s="695"/>
      <c r="CG13" s="695"/>
      <c r="CH13" s="695"/>
      <c r="CI13" s="695"/>
      <c r="CJ13" s="695"/>
      <c r="CK13" s="695"/>
      <c r="CL13" s="695"/>
      <c r="CM13" s="695"/>
      <c r="CN13" s="695"/>
      <c r="CO13" s="695"/>
      <c r="CP13" s="695"/>
      <c r="CQ13" s="696"/>
      <c r="CR13" s="679">
        <v>6507379</v>
      </c>
      <c r="CS13" s="680"/>
      <c r="CT13" s="680"/>
      <c r="CU13" s="680"/>
      <c r="CV13" s="680"/>
      <c r="CW13" s="680"/>
      <c r="CX13" s="680"/>
      <c r="CY13" s="681"/>
      <c r="CZ13" s="682">
        <v>8.6</v>
      </c>
      <c r="DA13" s="682"/>
      <c r="DB13" s="682"/>
      <c r="DC13" s="682"/>
      <c r="DD13" s="688">
        <v>3148457</v>
      </c>
      <c r="DE13" s="680"/>
      <c r="DF13" s="680"/>
      <c r="DG13" s="680"/>
      <c r="DH13" s="680"/>
      <c r="DI13" s="680"/>
      <c r="DJ13" s="680"/>
      <c r="DK13" s="680"/>
      <c r="DL13" s="680"/>
      <c r="DM13" s="680"/>
      <c r="DN13" s="680"/>
      <c r="DO13" s="680"/>
      <c r="DP13" s="681"/>
      <c r="DQ13" s="688">
        <v>4516259</v>
      </c>
      <c r="DR13" s="680"/>
      <c r="DS13" s="680"/>
      <c r="DT13" s="680"/>
      <c r="DU13" s="680"/>
      <c r="DV13" s="680"/>
      <c r="DW13" s="680"/>
      <c r="DX13" s="680"/>
      <c r="DY13" s="680"/>
      <c r="DZ13" s="680"/>
      <c r="EA13" s="680"/>
      <c r="EB13" s="680"/>
      <c r="EC13" s="689"/>
    </row>
    <row r="14" spans="2:143" ht="11.25" customHeight="1" x14ac:dyDescent="0.15">
      <c r="B14" s="676" t="s">
        <v>250</v>
      </c>
      <c r="C14" s="677"/>
      <c r="D14" s="677"/>
      <c r="E14" s="677"/>
      <c r="F14" s="677"/>
      <c r="G14" s="677"/>
      <c r="H14" s="677"/>
      <c r="I14" s="677"/>
      <c r="J14" s="677"/>
      <c r="K14" s="677"/>
      <c r="L14" s="677"/>
      <c r="M14" s="677"/>
      <c r="N14" s="677"/>
      <c r="O14" s="677"/>
      <c r="P14" s="677"/>
      <c r="Q14" s="678"/>
      <c r="R14" s="679" t="s">
        <v>135</v>
      </c>
      <c r="S14" s="680"/>
      <c r="T14" s="680"/>
      <c r="U14" s="680"/>
      <c r="V14" s="680"/>
      <c r="W14" s="680"/>
      <c r="X14" s="680"/>
      <c r="Y14" s="681"/>
      <c r="Z14" s="682" t="s">
        <v>135</v>
      </c>
      <c r="AA14" s="682"/>
      <c r="AB14" s="682"/>
      <c r="AC14" s="682"/>
      <c r="AD14" s="683" t="s">
        <v>127</v>
      </c>
      <c r="AE14" s="683"/>
      <c r="AF14" s="683"/>
      <c r="AG14" s="683"/>
      <c r="AH14" s="683"/>
      <c r="AI14" s="683"/>
      <c r="AJ14" s="683"/>
      <c r="AK14" s="683"/>
      <c r="AL14" s="684" t="s">
        <v>238</v>
      </c>
      <c r="AM14" s="685"/>
      <c r="AN14" s="685"/>
      <c r="AO14" s="686"/>
      <c r="AP14" s="676" t="s">
        <v>251</v>
      </c>
      <c r="AQ14" s="677"/>
      <c r="AR14" s="677"/>
      <c r="AS14" s="677"/>
      <c r="AT14" s="677"/>
      <c r="AU14" s="677"/>
      <c r="AV14" s="677"/>
      <c r="AW14" s="677"/>
      <c r="AX14" s="677"/>
      <c r="AY14" s="677"/>
      <c r="AZ14" s="677"/>
      <c r="BA14" s="677"/>
      <c r="BB14" s="677"/>
      <c r="BC14" s="677"/>
      <c r="BD14" s="677"/>
      <c r="BE14" s="677"/>
      <c r="BF14" s="678"/>
      <c r="BG14" s="679">
        <v>590441</v>
      </c>
      <c r="BH14" s="680"/>
      <c r="BI14" s="680"/>
      <c r="BJ14" s="680"/>
      <c r="BK14" s="680"/>
      <c r="BL14" s="680"/>
      <c r="BM14" s="680"/>
      <c r="BN14" s="681"/>
      <c r="BO14" s="682">
        <v>1.9</v>
      </c>
      <c r="BP14" s="682"/>
      <c r="BQ14" s="682"/>
      <c r="BR14" s="682"/>
      <c r="BS14" s="688" t="s">
        <v>127</v>
      </c>
      <c r="BT14" s="680"/>
      <c r="BU14" s="680"/>
      <c r="BV14" s="680"/>
      <c r="BW14" s="680"/>
      <c r="BX14" s="680"/>
      <c r="BY14" s="680"/>
      <c r="BZ14" s="680"/>
      <c r="CA14" s="680"/>
      <c r="CB14" s="689"/>
      <c r="CD14" s="694" t="s">
        <v>252</v>
      </c>
      <c r="CE14" s="695"/>
      <c r="CF14" s="695"/>
      <c r="CG14" s="695"/>
      <c r="CH14" s="695"/>
      <c r="CI14" s="695"/>
      <c r="CJ14" s="695"/>
      <c r="CK14" s="695"/>
      <c r="CL14" s="695"/>
      <c r="CM14" s="695"/>
      <c r="CN14" s="695"/>
      <c r="CO14" s="695"/>
      <c r="CP14" s="695"/>
      <c r="CQ14" s="696"/>
      <c r="CR14" s="679">
        <v>2574353</v>
      </c>
      <c r="CS14" s="680"/>
      <c r="CT14" s="680"/>
      <c r="CU14" s="680"/>
      <c r="CV14" s="680"/>
      <c r="CW14" s="680"/>
      <c r="CX14" s="680"/>
      <c r="CY14" s="681"/>
      <c r="CZ14" s="682">
        <v>3.4</v>
      </c>
      <c r="DA14" s="682"/>
      <c r="DB14" s="682"/>
      <c r="DC14" s="682"/>
      <c r="DD14" s="688">
        <v>114950</v>
      </c>
      <c r="DE14" s="680"/>
      <c r="DF14" s="680"/>
      <c r="DG14" s="680"/>
      <c r="DH14" s="680"/>
      <c r="DI14" s="680"/>
      <c r="DJ14" s="680"/>
      <c r="DK14" s="680"/>
      <c r="DL14" s="680"/>
      <c r="DM14" s="680"/>
      <c r="DN14" s="680"/>
      <c r="DO14" s="680"/>
      <c r="DP14" s="681"/>
      <c r="DQ14" s="688">
        <v>2075906</v>
      </c>
      <c r="DR14" s="680"/>
      <c r="DS14" s="680"/>
      <c r="DT14" s="680"/>
      <c r="DU14" s="680"/>
      <c r="DV14" s="680"/>
      <c r="DW14" s="680"/>
      <c r="DX14" s="680"/>
      <c r="DY14" s="680"/>
      <c r="DZ14" s="680"/>
      <c r="EA14" s="680"/>
      <c r="EB14" s="680"/>
      <c r="EC14" s="689"/>
    </row>
    <row r="15" spans="2:143" ht="11.25" customHeight="1" x14ac:dyDescent="0.15">
      <c r="B15" s="676" t="s">
        <v>253</v>
      </c>
      <c r="C15" s="677"/>
      <c r="D15" s="677"/>
      <c r="E15" s="677"/>
      <c r="F15" s="677"/>
      <c r="G15" s="677"/>
      <c r="H15" s="677"/>
      <c r="I15" s="677"/>
      <c r="J15" s="677"/>
      <c r="K15" s="677"/>
      <c r="L15" s="677"/>
      <c r="M15" s="677"/>
      <c r="N15" s="677"/>
      <c r="O15" s="677"/>
      <c r="P15" s="677"/>
      <c r="Q15" s="678"/>
      <c r="R15" s="679">
        <v>237839</v>
      </c>
      <c r="S15" s="680"/>
      <c r="T15" s="680"/>
      <c r="U15" s="680"/>
      <c r="V15" s="680"/>
      <c r="W15" s="680"/>
      <c r="X15" s="680"/>
      <c r="Y15" s="681"/>
      <c r="Z15" s="682">
        <v>0.3</v>
      </c>
      <c r="AA15" s="682"/>
      <c r="AB15" s="682"/>
      <c r="AC15" s="682"/>
      <c r="AD15" s="683">
        <v>237839</v>
      </c>
      <c r="AE15" s="683"/>
      <c r="AF15" s="683"/>
      <c r="AG15" s="683"/>
      <c r="AH15" s="683"/>
      <c r="AI15" s="683"/>
      <c r="AJ15" s="683"/>
      <c r="AK15" s="683"/>
      <c r="AL15" s="684">
        <v>0.6</v>
      </c>
      <c r="AM15" s="685"/>
      <c r="AN15" s="685"/>
      <c r="AO15" s="686"/>
      <c r="AP15" s="676" t="s">
        <v>254</v>
      </c>
      <c r="AQ15" s="677"/>
      <c r="AR15" s="677"/>
      <c r="AS15" s="677"/>
      <c r="AT15" s="677"/>
      <c r="AU15" s="677"/>
      <c r="AV15" s="677"/>
      <c r="AW15" s="677"/>
      <c r="AX15" s="677"/>
      <c r="AY15" s="677"/>
      <c r="AZ15" s="677"/>
      <c r="BA15" s="677"/>
      <c r="BB15" s="677"/>
      <c r="BC15" s="677"/>
      <c r="BD15" s="677"/>
      <c r="BE15" s="677"/>
      <c r="BF15" s="678"/>
      <c r="BG15" s="679">
        <v>1571582</v>
      </c>
      <c r="BH15" s="680"/>
      <c r="BI15" s="680"/>
      <c r="BJ15" s="680"/>
      <c r="BK15" s="680"/>
      <c r="BL15" s="680"/>
      <c r="BM15" s="680"/>
      <c r="BN15" s="681"/>
      <c r="BO15" s="682">
        <v>5.0999999999999996</v>
      </c>
      <c r="BP15" s="682"/>
      <c r="BQ15" s="682"/>
      <c r="BR15" s="682"/>
      <c r="BS15" s="688" t="s">
        <v>238</v>
      </c>
      <c r="BT15" s="680"/>
      <c r="BU15" s="680"/>
      <c r="BV15" s="680"/>
      <c r="BW15" s="680"/>
      <c r="BX15" s="680"/>
      <c r="BY15" s="680"/>
      <c r="BZ15" s="680"/>
      <c r="CA15" s="680"/>
      <c r="CB15" s="689"/>
      <c r="CD15" s="694" t="s">
        <v>255</v>
      </c>
      <c r="CE15" s="695"/>
      <c r="CF15" s="695"/>
      <c r="CG15" s="695"/>
      <c r="CH15" s="695"/>
      <c r="CI15" s="695"/>
      <c r="CJ15" s="695"/>
      <c r="CK15" s="695"/>
      <c r="CL15" s="695"/>
      <c r="CM15" s="695"/>
      <c r="CN15" s="695"/>
      <c r="CO15" s="695"/>
      <c r="CP15" s="695"/>
      <c r="CQ15" s="696"/>
      <c r="CR15" s="679">
        <v>12369614</v>
      </c>
      <c r="CS15" s="680"/>
      <c r="CT15" s="680"/>
      <c r="CU15" s="680"/>
      <c r="CV15" s="680"/>
      <c r="CW15" s="680"/>
      <c r="CX15" s="680"/>
      <c r="CY15" s="681"/>
      <c r="CZ15" s="682">
        <v>16.3</v>
      </c>
      <c r="DA15" s="682"/>
      <c r="DB15" s="682"/>
      <c r="DC15" s="682"/>
      <c r="DD15" s="688">
        <v>5052541</v>
      </c>
      <c r="DE15" s="680"/>
      <c r="DF15" s="680"/>
      <c r="DG15" s="680"/>
      <c r="DH15" s="680"/>
      <c r="DI15" s="680"/>
      <c r="DJ15" s="680"/>
      <c r="DK15" s="680"/>
      <c r="DL15" s="680"/>
      <c r="DM15" s="680"/>
      <c r="DN15" s="680"/>
      <c r="DO15" s="680"/>
      <c r="DP15" s="681"/>
      <c r="DQ15" s="688">
        <v>6454693</v>
      </c>
      <c r="DR15" s="680"/>
      <c r="DS15" s="680"/>
      <c r="DT15" s="680"/>
      <c r="DU15" s="680"/>
      <c r="DV15" s="680"/>
      <c r="DW15" s="680"/>
      <c r="DX15" s="680"/>
      <c r="DY15" s="680"/>
      <c r="DZ15" s="680"/>
      <c r="EA15" s="680"/>
      <c r="EB15" s="680"/>
      <c r="EC15" s="689"/>
    </row>
    <row r="16" spans="2:143" ht="11.25" customHeight="1" x14ac:dyDescent="0.15">
      <c r="B16" s="676" t="s">
        <v>256</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135</v>
      </c>
      <c r="AA16" s="682"/>
      <c r="AB16" s="682"/>
      <c r="AC16" s="682"/>
      <c r="AD16" s="683" t="s">
        <v>238</v>
      </c>
      <c r="AE16" s="683"/>
      <c r="AF16" s="683"/>
      <c r="AG16" s="683"/>
      <c r="AH16" s="683"/>
      <c r="AI16" s="683"/>
      <c r="AJ16" s="683"/>
      <c r="AK16" s="683"/>
      <c r="AL16" s="684" t="s">
        <v>238</v>
      </c>
      <c r="AM16" s="685"/>
      <c r="AN16" s="685"/>
      <c r="AO16" s="686"/>
      <c r="AP16" s="676" t="s">
        <v>257</v>
      </c>
      <c r="AQ16" s="677"/>
      <c r="AR16" s="677"/>
      <c r="AS16" s="677"/>
      <c r="AT16" s="677"/>
      <c r="AU16" s="677"/>
      <c r="AV16" s="677"/>
      <c r="AW16" s="677"/>
      <c r="AX16" s="677"/>
      <c r="AY16" s="677"/>
      <c r="AZ16" s="677"/>
      <c r="BA16" s="677"/>
      <c r="BB16" s="677"/>
      <c r="BC16" s="677"/>
      <c r="BD16" s="677"/>
      <c r="BE16" s="677"/>
      <c r="BF16" s="678"/>
      <c r="BG16" s="679" t="s">
        <v>238</v>
      </c>
      <c r="BH16" s="680"/>
      <c r="BI16" s="680"/>
      <c r="BJ16" s="680"/>
      <c r="BK16" s="680"/>
      <c r="BL16" s="680"/>
      <c r="BM16" s="680"/>
      <c r="BN16" s="681"/>
      <c r="BO16" s="682" t="s">
        <v>135</v>
      </c>
      <c r="BP16" s="682"/>
      <c r="BQ16" s="682"/>
      <c r="BR16" s="682"/>
      <c r="BS16" s="688" t="s">
        <v>238</v>
      </c>
      <c r="BT16" s="680"/>
      <c r="BU16" s="680"/>
      <c r="BV16" s="680"/>
      <c r="BW16" s="680"/>
      <c r="BX16" s="680"/>
      <c r="BY16" s="680"/>
      <c r="BZ16" s="680"/>
      <c r="CA16" s="680"/>
      <c r="CB16" s="689"/>
      <c r="CD16" s="694" t="s">
        <v>258</v>
      </c>
      <c r="CE16" s="695"/>
      <c r="CF16" s="695"/>
      <c r="CG16" s="695"/>
      <c r="CH16" s="695"/>
      <c r="CI16" s="695"/>
      <c r="CJ16" s="695"/>
      <c r="CK16" s="695"/>
      <c r="CL16" s="695"/>
      <c r="CM16" s="695"/>
      <c r="CN16" s="695"/>
      <c r="CO16" s="695"/>
      <c r="CP16" s="695"/>
      <c r="CQ16" s="696"/>
      <c r="CR16" s="679" t="s">
        <v>238</v>
      </c>
      <c r="CS16" s="680"/>
      <c r="CT16" s="680"/>
      <c r="CU16" s="680"/>
      <c r="CV16" s="680"/>
      <c r="CW16" s="680"/>
      <c r="CX16" s="680"/>
      <c r="CY16" s="681"/>
      <c r="CZ16" s="682" t="s">
        <v>127</v>
      </c>
      <c r="DA16" s="682"/>
      <c r="DB16" s="682"/>
      <c r="DC16" s="682"/>
      <c r="DD16" s="688" t="s">
        <v>238</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15">
      <c r="B17" s="676" t="s">
        <v>259</v>
      </c>
      <c r="C17" s="677"/>
      <c r="D17" s="677"/>
      <c r="E17" s="677"/>
      <c r="F17" s="677"/>
      <c r="G17" s="677"/>
      <c r="H17" s="677"/>
      <c r="I17" s="677"/>
      <c r="J17" s="677"/>
      <c r="K17" s="677"/>
      <c r="L17" s="677"/>
      <c r="M17" s="677"/>
      <c r="N17" s="677"/>
      <c r="O17" s="677"/>
      <c r="P17" s="677"/>
      <c r="Q17" s="678"/>
      <c r="R17" s="679">
        <v>208810</v>
      </c>
      <c r="S17" s="680"/>
      <c r="T17" s="680"/>
      <c r="U17" s="680"/>
      <c r="V17" s="680"/>
      <c r="W17" s="680"/>
      <c r="X17" s="680"/>
      <c r="Y17" s="681"/>
      <c r="Z17" s="682">
        <v>0.3</v>
      </c>
      <c r="AA17" s="682"/>
      <c r="AB17" s="682"/>
      <c r="AC17" s="682"/>
      <c r="AD17" s="683">
        <v>208810</v>
      </c>
      <c r="AE17" s="683"/>
      <c r="AF17" s="683"/>
      <c r="AG17" s="683"/>
      <c r="AH17" s="683"/>
      <c r="AI17" s="683"/>
      <c r="AJ17" s="683"/>
      <c r="AK17" s="683"/>
      <c r="AL17" s="684">
        <v>0.5</v>
      </c>
      <c r="AM17" s="685"/>
      <c r="AN17" s="685"/>
      <c r="AO17" s="686"/>
      <c r="AP17" s="676" t="s">
        <v>260</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238</v>
      </c>
      <c r="BP17" s="682"/>
      <c r="BQ17" s="682"/>
      <c r="BR17" s="682"/>
      <c r="BS17" s="688" t="s">
        <v>238</v>
      </c>
      <c r="BT17" s="680"/>
      <c r="BU17" s="680"/>
      <c r="BV17" s="680"/>
      <c r="BW17" s="680"/>
      <c r="BX17" s="680"/>
      <c r="BY17" s="680"/>
      <c r="BZ17" s="680"/>
      <c r="CA17" s="680"/>
      <c r="CB17" s="689"/>
      <c r="CD17" s="694" t="s">
        <v>261</v>
      </c>
      <c r="CE17" s="695"/>
      <c r="CF17" s="695"/>
      <c r="CG17" s="695"/>
      <c r="CH17" s="695"/>
      <c r="CI17" s="695"/>
      <c r="CJ17" s="695"/>
      <c r="CK17" s="695"/>
      <c r="CL17" s="695"/>
      <c r="CM17" s="695"/>
      <c r="CN17" s="695"/>
      <c r="CO17" s="695"/>
      <c r="CP17" s="695"/>
      <c r="CQ17" s="696"/>
      <c r="CR17" s="679">
        <v>7209218</v>
      </c>
      <c r="CS17" s="680"/>
      <c r="CT17" s="680"/>
      <c r="CU17" s="680"/>
      <c r="CV17" s="680"/>
      <c r="CW17" s="680"/>
      <c r="CX17" s="680"/>
      <c r="CY17" s="681"/>
      <c r="CZ17" s="682">
        <v>9.5</v>
      </c>
      <c r="DA17" s="682"/>
      <c r="DB17" s="682"/>
      <c r="DC17" s="682"/>
      <c r="DD17" s="688" t="s">
        <v>238</v>
      </c>
      <c r="DE17" s="680"/>
      <c r="DF17" s="680"/>
      <c r="DG17" s="680"/>
      <c r="DH17" s="680"/>
      <c r="DI17" s="680"/>
      <c r="DJ17" s="680"/>
      <c r="DK17" s="680"/>
      <c r="DL17" s="680"/>
      <c r="DM17" s="680"/>
      <c r="DN17" s="680"/>
      <c r="DO17" s="680"/>
      <c r="DP17" s="681"/>
      <c r="DQ17" s="688">
        <v>7029742</v>
      </c>
      <c r="DR17" s="680"/>
      <c r="DS17" s="680"/>
      <c r="DT17" s="680"/>
      <c r="DU17" s="680"/>
      <c r="DV17" s="680"/>
      <c r="DW17" s="680"/>
      <c r="DX17" s="680"/>
      <c r="DY17" s="680"/>
      <c r="DZ17" s="680"/>
      <c r="EA17" s="680"/>
      <c r="EB17" s="680"/>
      <c r="EC17" s="689"/>
    </row>
    <row r="18" spans="2:133" ht="11.25" customHeight="1" x14ac:dyDescent="0.15">
      <c r="B18" s="676" t="s">
        <v>262</v>
      </c>
      <c r="C18" s="677"/>
      <c r="D18" s="677"/>
      <c r="E18" s="677"/>
      <c r="F18" s="677"/>
      <c r="G18" s="677"/>
      <c r="H18" s="677"/>
      <c r="I18" s="677"/>
      <c r="J18" s="677"/>
      <c r="K18" s="677"/>
      <c r="L18" s="677"/>
      <c r="M18" s="677"/>
      <c r="N18" s="677"/>
      <c r="O18" s="677"/>
      <c r="P18" s="677"/>
      <c r="Q18" s="678"/>
      <c r="R18" s="679">
        <v>6292144</v>
      </c>
      <c r="S18" s="680"/>
      <c r="T18" s="680"/>
      <c r="U18" s="680"/>
      <c r="V18" s="680"/>
      <c r="W18" s="680"/>
      <c r="X18" s="680"/>
      <c r="Y18" s="681"/>
      <c r="Z18" s="682">
        <v>8</v>
      </c>
      <c r="AA18" s="682"/>
      <c r="AB18" s="682"/>
      <c r="AC18" s="682"/>
      <c r="AD18" s="683">
        <v>5493854</v>
      </c>
      <c r="AE18" s="683"/>
      <c r="AF18" s="683"/>
      <c r="AG18" s="683"/>
      <c r="AH18" s="683"/>
      <c r="AI18" s="683"/>
      <c r="AJ18" s="683"/>
      <c r="AK18" s="683"/>
      <c r="AL18" s="684">
        <v>13.5</v>
      </c>
      <c r="AM18" s="685"/>
      <c r="AN18" s="685"/>
      <c r="AO18" s="686"/>
      <c r="AP18" s="676" t="s">
        <v>263</v>
      </c>
      <c r="AQ18" s="677"/>
      <c r="AR18" s="677"/>
      <c r="AS18" s="677"/>
      <c r="AT18" s="677"/>
      <c r="AU18" s="677"/>
      <c r="AV18" s="677"/>
      <c r="AW18" s="677"/>
      <c r="AX18" s="677"/>
      <c r="AY18" s="677"/>
      <c r="AZ18" s="677"/>
      <c r="BA18" s="677"/>
      <c r="BB18" s="677"/>
      <c r="BC18" s="677"/>
      <c r="BD18" s="677"/>
      <c r="BE18" s="677"/>
      <c r="BF18" s="678"/>
      <c r="BG18" s="679" t="s">
        <v>135</v>
      </c>
      <c r="BH18" s="680"/>
      <c r="BI18" s="680"/>
      <c r="BJ18" s="680"/>
      <c r="BK18" s="680"/>
      <c r="BL18" s="680"/>
      <c r="BM18" s="680"/>
      <c r="BN18" s="681"/>
      <c r="BO18" s="682" t="s">
        <v>238</v>
      </c>
      <c r="BP18" s="682"/>
      <c r="BQ18" s="682"/>
      <c r="BR18" s="682"/>
      <c r="BS18" s="688" t="s">
        <v>127</v>
      </c>
      <c r="BT18" s="680"/>
      <c r="BU18" s="680"/>
      <c r="BV18" s="680"/>
      <c r="BW18" s="680"/>
      <c r="BX18" s="680"/>
      <c r="BY18" s="680"/>
      <c r="BZ18" s="680"/>
      <c r="CA18" s="680"/>
      <c r="CB18" s="689"/>
      <c r="CD18" s="694" t="s">
        <v>264</v>
      </c>
      <c r="CE18" s="695"/>
      <c r="CF18" s="695"/>
      <c r="CG18" s="695"/>
      <c r="CH18" s="695"/>
      <c r="CI18" s="695"/>
      <c r="CJ18" s="695"/>
      <c r="CK18" s="695"/>
      <c r="CL18" s="695"/>
      <c r="CM18" s="695"/>
      <c r="CN18" s="695"/>
      <c r="CO18" s="695"/>
      <c r="CP18" s="695"/>
      <c r="CQ18" s="696"/>
      <c r="CR18" s="679" t="s">
        <v>238</v>
      </c>
      <c r="CS18" s="680"/>
      <c r="CT18" s="680"/>
      <c r="CU18" s="680"/>
      <c r="CV18" s="680"/>
      <c r="CW18" s="680"/>
      <c r="CX18" s="680"/>
      <c r="CY18" s="681"/>
      <c r="CZ18" s="682" t="s">
        <v>238</v>
      </c>
      <c r="DA18" s="682"/>
      <c r="DB18" s="682"/>
      <c r="DC18" s="682"/>
      <c r="DD18" s="688" t="s">
        <v>127</v>
      </c>
      <c r="DE18" s="680"/>
      <c r="DF18" s="680"/>
      <c r="DG18" s="680"/>
      <c r="DH18" s="680"/>
      <c r="DI18" s="680"/>
      <c r="DJ18" s="680"/>
      <c r="DK18" s="680"/>
      <c r="DL18" s="680"/>
      <c r="DM18" s="680"/>
      <c r="DN18" s="680"/>
      <c r="DO18" s="680"/>
      <c r="DP18" s="681"/>
      <c r="DQ18" s="688" t="s">
        <v>135</v>
      </c>
      <c r="DR18" s="680"/>
      <c r="DS18" s="680"/>
      <c r="DT18" s="680"/>
      <c r="DU18" s="680"/>
      <c r="DV18" s="680"/>
      <c r="DW18" s="680"/>
      <c r="DX18" s="680"/>
      <c r="DY18" s="680"/>
      <c r="DZ18" s="680"/>
      <c r="EA18" s="680"/>
      <c r="EB18" s="680"/>
      <c r="EC18" s="689"/>
    </row>
    <row r="19" spans="2:133" ht="11.25" customHeight="1" x14ac:dyDescent="0.15">
      <c r="B19" s="676" t="s">
        <v>265</v>
      </c>
      <c r="C19" s="677"/>
      <c r="D19" s="677"/>
      <c r="E19" s="677"/>
      <c r="F19" s="677"/>
      <c r="G19" s="677"/>
      <c r="H19" s="677"/>
      <c r="I19" s="677"/>
      <c r="J19" s="677"/>
      <c r="K19" s="677"/>
      <c r="L19" s="677"/>
      <c r="M19" s="677"/>
      <c r="N19" s="677"/>
      <c r="O19" s="677"/>
      <c r="P19" s="677"/>
      <c r="Q19" s="678"/>
      <c r="R19" s="679">
        <v>5493854</v>
      </c>
      <c r="S19" s="680"/>
      <c r="T19" s="680"/>
      <c r="U19" s="680"/>
      <c r="V19" s="680"/>
      <c r="W19" s="680"/>
      <c r="X19" s="680"/>
      <c r="Y19" s="681"/>
      <c r="Z19" s="682">
        <v>7</v>
      </c>
      <c r="AA19" s="682"/>
      <c r="AB19" s="682"/>
      <c r="AC19" s="682"/>
      <c r="AD19" s="683">
        <v>5493854</v>
      </c>
      <c r="AE19" s="683"/>
      <c r="AF19" s="683"/>
      <c r="AG19" s="683"/>
      <c r="AH19" s="683"/>
      <c r="AI19" s="683"/>
      <c r="AJ19" s="683"/>
      <c r="AK19" s="683"/>
      <c r="AL19" s="684">
        <v>13.5</v>
      </c>
      <c r="AM19" s="685"/>
      <c r="AN19" s="685"/>
      <c r="AO19" s="686"/>
      <c r="AP19" s="676" t="s">
        <v>266</v>
      </c>
      <c r="AQ19" s="677"/>
      <c r="AR19" s="677"/>
      <c r="AS19" s="677"/>
      <c r="AT19" s="677"/>
      <c r="AU19" s="677"/>
      <c r="AV19" s="677"/>
      <c r="AW19" s="677"/>
      <c r="AX19" s="677"/>
      <c r="AY19" s="677"/>
      <c r="AZ19" s="677"/>
      <c r="BA19" s="677"/>
      <c r="BB19" s="677"/>
      <c r="BC19" s="677"/>
      <c r="BD19" s="677"/>
      <c r="BE19" s="677"/>
      <c r="BF19" s="678"/>
      <c r="BG19" s="679">
        <v>1505250</v>
      </c>
      <c r="BH19" s="680"/>
      <c r="BI19" s="680"/>
      <c r="BJ19" s="680"/>
      <c r="BK19" s="680"/>
      <c r="BL19" s="680"/>
      <c r="BM19" s="680"/>
      <c r="BN19" s="681"/>
      <c r="BO19" s="682">
        <v>4.9000000000000004</v>
      </c>
      <c r="BP19" s="682"/>
      <c r="BQ19" s="682"/>
      <c r="BR19" s="682"/>
      <c r="BS19" s="688" t="s">
        <v>238</v>
      </c>
      <c r="BT19" s="680"/>
      <c r="BU19" s="680"/>
      <c r="BV19" s="680"/>
      <c r="BW19" s="680"/>
      <c r="BX19" s="680"/>
      <c r="BY19" s="680"/>
      <c r="BZ19" s="680"/>
      <c r="CA19" s="680"/>
      <c r="CB19" s="689"/>
      <c r="CD19" s="694" t="s">
        <v>267</v>
      </c>
      <c r="CE19" s="695"/>
      <c r="CF19" s="695"/>
      <c r="CG19" s="695"/>
      <c r="CH19" s="695"/>
      <c r="CI19" s="695"/>
      <c r="CJ19" s="695"/>
      <c r="CK19" s="695"/>
      <c r="CL19" s="695"/>
      <c r="CM19" s="695"/>
      <c r="CN19" s="695"/>
      <c r="CO19" s="695"/>
      <c r="CP19" s="695"/>
      <c r="CQ19" s="696"/>
      <c r="CR19" s="679" t="s">
        <v>238</v>
      </c>
      <c r="CS19" s="680"/>
      <c r="CT19" s="680"/>
      <c r="CU19" s="680"/>
      <c r="CV19" s="680"/>
      <c r="CW19" s="680"/>
      <c r="CX19" s="680"/>
      <c r="CY19" s="681"/>
      <c r="CZ19" s="682" t="s">
        <v>238</v>
      </c>
      <c r="DA19" s="682"/>
      <c r="DB19" s="682"/>
      <c r="DC19" s="682"/>
      <c r="DD19" s="688" t="s">
        <v>238</v>
      </c>
      <c r="DE19" s="680"/>
      <c r="DF19" s="680"/>
      <c r="DG19" s="680"/>
      <c r="DH19" s="680"/>
      <c r="DI19" s="680"/>
      <c r="DJ19" s="680"/>
      <c r="DK19" s="680"/>
      <c r="DL19" s="680"/>
      <c r="DM19" s="680"/>
      <c r="DN19" s="680"/>
      <c r="DO19" s="680"/>
      <c r="DP19" s="681"/>
      <c r="DQ19" s="688" t="s">
        <v>135</v>
      </c>
      <c r="DR19" s="680"/>
      <c r="DS19" s="680"/>
      <c r="DT19" s="680"/>
      <c r="DU19" s="680"/>
      <c r="DV19" s="680"/>
      <c r="DW19" s="680"/>
      <c r="DX19" s="680"/>
      <c r="DY19" s="680"/>
      <c r="DZ19" s="680"/>
      <c r="EA19" s="680"/>
      <c r="EB19" s="680"/>
      <c r="EC19" s="689"/>
    </row>
    <row r="20" spans="2:133" ht="11.25" customHeight="1" x14ac:dyDescent="0.15">
      <c r="B20" s="676" t="s">
        <v>268</v>
      </c>
      <c r="C20" s="677"/>
      <c r="D20" s="677"/>
      <c r="E20" s="677"/>
      <c r="F20" s="677"/>
      <c r="G20" s="677"/>
      <c r="H20" s="677"/>
      <c r="I20" s="677"/>
      <c r="J20" s="677"/>
      <c r="K20" s="677"/>
      <c r="L20" s="677"/>
      <c r="M20" s="677"/>
      <c r="N20" s="677"/>
      <c r="O20" s="677"/>
      <c r="P20" s="677"/>
      <c r="Q20" s="678"/>
      <c r="R20" s="679">
        <v>798035</v>
      </c>
      <c r="S20" s="680"/>
      <c r="T20" s="680"/>
      <c r="U20" s="680"/>
      <c r="V20" s="680"/>
      <c r="W20" s="680"/>
      <c r="X20" s="680"/>
      <c r="Y20" s="681"/>
      <c r="Z20" s="682">
        <v>1</v>
      </c>
      <c r="AA20" s="682"/>
      <c r="AB20" s="682"/>
      <c r="AC20" s="682"/>
      <c r="AD20" s="683" t="s">
        <v>238</v>
      </c>
      <c r="AE20" s="683"/>
      <c r="AF20" s="683"/>
      <c r="AG20" s="683"/>
      <c r="AH20" s="683"/>
      <c r="AI20" s="683"/>
      <c r="AJ20" s="683"/>
      <c r="AK20" s="683"/>
      <c r="AL20" s="684" t="s">
        <v>127</v>
      </c>
      <c r="AM20" s="685"/>
      <c r="AN20" s="685"/>
      <c r="AO20" s="686"/>
      <c r="AP20" s="676" t="s">
        <v>269</v>
      </c>
      <c r="AQ20" s="677"/>
      <c r="AR20" s="677"/>
      <c r="AS20" s="677"/>
      <c r="AT20" s="677"/>
      <c r="AU20" s="677"/>
      <c r="AV20" s="677"/>
      <c r="AW20" s="677"/>
      <c r="AX20" s="677"/>
      <c r="AY20" s="677"/>
      <c r="AZ20" s="677"/>
      <c r="BA20" s="677"/>
      <c r="BB20" s="677"/>
      <c r="BC20" s="677"/>
      <c r="BD20" s="677"/>
      <c r="BE20" s="677"/>
      <c r="BF20" s="678"/>
      <c r="BG20" s="679">
        <v>1505250</v>
      </c>
      <c r="BH20" s="680"/>
      <c r="BI20" s="680"/>
      <c r="BJ20" s="680"/>
      <c r="BK20" s="680"/>
      <c r="BL20" s="680"/>
      <c r="BM20" s="680"/>
      <c r="BN20" s="681"/>
      <c r="BO20" s="682">
        <v>4.9000000000000004</v>
      </c>
      <c r="BP20" s="682"/>
      <c r="BQ20" s="682"/>
      <c r="BR20" s="682"/>
      <c r="BS20" s="688" t="s">
        <v>238</v>
      </c>
      <c r="BT20" s="680"/>
      <c r="BU20" s="680"/>
      <c r="BV20" s="680"/>
      <c r="BW20" s="680"/>
      <c r="BX20" s="680"/>
      <c r="BY20" s="680"/>
      <c r="BZ20" s="680"/>
      <c r="CA20" s="680"/>
      <c r="CB20" s="689"/>
      <c r="CD20" s="694" t="s">
        <v>270</v>
      </c>
      <c r="CE20" s="695"/>
      <c r="CF20" s="695"/>
      <c r="CG20" s="695"/>
      <c r="CH20" s="695"/>
      <c r="CI20" s="695"/>
      <c r="CJ20" s="695"/>
      <c r="CK20" s="695"/>
      <c r="CL20" s="695"/>
      <c r="CM20" s="695"/>
      <c r="CN20" s="695"/>
      <c r="CO20" s="695"/>
      <c r="CP20" s="695"/>
      <c r="CQ20" s="696"/>
      <c r="CR20" s="679">
        <v>75823605</v>
      </c>
      <c r="CS20" s="680"/>
      <c r="CT20" s="680"/>
      <c r="CU20" s="680"/>
      <c r="CV20" s="680"/>
      <c r="CW20" s="680"/>
      <c r="CX20" s="680"/>
      <c r="CY20" s="681"/>
      <c r="CZ20" s="682">
        <v>100</v>
      </c>
      <c r="DA20" s="682"/>
      <c r="DB20" s="682"/>
      <c r="DC20" s="682"/>
      <c r="DD20" s="688">
        <v>11668532</v>
      </c>
      <c r="DE20" s="680"/>
      <c r="DF20" s="680"/>
      <c r="DG20" s="680"/>
      <c r="DH20" s="680"/>
      <c r="DI20" s="680"/>
      <c r="DJ20" s="680"/>
      <c r="DK20" s="680"/>
      <c r="DL20" s="680"/>
      <c r="DM20" s="680"/>
      <c r="DN20" s="680"/>
      <c r="DO20" s="680"/>
      <c r="DP20" s="681"/>
      <c r="DQ20" s="688">
        <v>47129748</v>
      </c>
      <c r="DR20" s="680"/>
      <c r="DS20" s="680"/>
      <c r="DT20" s="680"/>
      <c r="DU20" s="680"/>
      <c r="DV20" s="680"/>
      <c r="DW20" s="680"/>
      <c r="DX20" s="680"/>
      <c r="DY20" s="680"/>
      <c r="DZ20" s="680"/>
      <c r="EA20" s="680"/>
      <c r="EB20" s="680"/>
      <c r="EC20" s="689"/>
    </row>
    <row r="21" spans="2:133" ht="11.25" customHeight="1" x14ac:dyDescent="0.15">
      <c r="B21" s="676" t="s">
        <v>271</v>
      </c>
      <c r="C21" s="677"/>
      <c r="D21" s="677"/>
      <c r="E21" s="677"/>
      <c r="F21" s="677"/>
      <c r="G21" s="677"/>
      <c r="H21" s="677"/>
      <c r="I21" s="677"/>
      <c r="J21" s="677"/>
      <c r="K21" s="677"/>
      <c r="L21" s="677"/>
      <c r="M21" s="677"/>
      <c r="N21" s="677"/>
      <c r="O21" s="677"/>
      <c r="P21" s="677"/>
      <c r="Q21" s="678"/>
      <c r="R21" s="679">
        <v>255</v>
      </c>
      <c r="S21" s="680"/>
      <c r="T21" s="680"/>
      <c r="U21" s="680"/>
      <c r="V21" s="680"/>
      <c r="W21" s="680"/>
      <c r="X21" s="680"/>
      <c r="Y21" s="681"/>
      <c r="Z21" s="682">
        <v>0</v>
      </c>
      <c r="AA21" s="682"/>
      <c r="AB21" s="682"/>
      <c r="AC21" s="682"/>
      <c r="AD21" s="683" t="s">
        <v>135</v>
      </c>
      <c r="AE21" s="683"/>
      <c r="AF21" s="683"/>
      <c r="AG21" s="683"/>
      <c r="AH21" s="683"/>
      <c r="AI21" s="683"/>
      <c r="AJ21" s="683"/>
      <c r="AK21" s="683"/>
      <c r="AL21" s="684" t="s">
        <v>127</v>
      </c>
      <c r="AM21" s="685"/>
      <c r="AN21" s="685"/>
      <c r="AO21" s="686"/>
      <c r="AP21" s="697" t="s">
        <v>272</v>
      </c>
      <c r="AQ21" s="698"/>
      <c r="AR21" s="698"/>
      <c r="AS21" s="698"/>
      <c r="AT21" s="698"/>
      <c r="AU21" s="698"/>
      <c r="AV21" s="698"/>
      <c r="AW21" s="698"/>
      <c r="AX21" s="698"/>
      <c r="AY21" s="698"/>
      <c r="AZ21" s="698"/>
      <c r="BA21" s="698"/>
      <c r="BB21" s="698"/>
      <c r="BC21" s="698"/>
      <c r="BD21" s="698"/>
      <c r="BE21" s="698"/>
      <c r="BF21" s="699"/>
      <c r="BG21" s="679">
        <v>3354</v>
      </c>
      <c r="BH21" s="680"/>
      <c r="BI21" s="680"/>
      <c r="BJ21" s="680"/>
      <c r="BK21" s="680"/>
      <c r="BL21" s="680"/>
      <c r="BM21" s="680"/>
      <c r="BN21" s="681"/>
      <c r="BO21" s="682">
        <v>0</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273</v>
      </c>
      <c r="C22" s="677"/>
      <c r="D22" s="677"/>
      <c r="E22" s="677"/>
      <c r="F22" s="677"/>
      <c r="G22" s="677"/>
      <c r="H22" s="677"/>
      <c r="I22" s="677"/>
      <c r="J22" s="677"/>
      <c r="K22" s="677"/>
      <c r="L22" s="677"/>
      <c r="M22" s="677"/>
      <c r="N22" s="677"/>
      <c r="O22" s="677"/>
      <c r="P22" s="677"/>
      <c r="Q22" s="678"/>
      <c r="R22" s="679">
        <v>42676622</v>
      </c>
      <c r="S22" s="680"/>
      <c r="T22" s="680"/>
      <c r="U22" s="680"/>
      <c r="V22" s="680"/>
      <c r="W22" s="680"/>
      <c r="X22" s="680"/>
      <c r="Y22" s="681"/>
      <c r="Z22" s="682">
        <v>54.6</v>
      </c>
      <c r="AA22" s="682"/>
      <c r="AB22" s="682"/>
      <c r="AC22" s="682"/>
      <c r="AD22" s="683">
        <v>40376436</v>
      </c>
      <c r="AE22" s="683"/>
      <c r="AF22" s="683"/>
      <c r="AG22" s="683"/>
      <c r="AH22" s="683"/>
      <c r="AI22" s="683"/>
      <c r="AJ22" s="683"/>
      <c r="AK22" s="683"/>
      <c r="AL22" s="684">
        <v>99.5</v>
      </c>
      <c r="AM22" s="685"/>
      <c r="AN22" s="685"/>
      <c r="AO22" s="686"/>
      <c r="AP22" s="697" t="s">
        <v>274</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135</v>
      </c>
      <c r="BP22" s="682"/>
      <c r="BQ22" s="682"/>
      <c r="BR22" s="682"/>
      <c r="BS22" s="688" t="s">
        <v>238</v>
      </c>
      <c r="BT22" s="680"/>
      <c r="BU22" s="680"/>
      <c r="BV22" s="680"/>
      <c r="BW22" s="680"/>
      <c r="BX22" s="680"/>
      <c r="BY22" s="680"/>
      <c r="BZ22" s="680"/>
      <c r="CA22" s="680"/>
      <c r="CB22" s="689"/>
      <c r="CD22" s="661" t="s">
        <v>275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276</v>
      </c>
      <c r="C23" s="677"/>
      <c r="D23" s="677"/>
      <c r="E23" s="677"/>
      <c r="F23" s="677"/>
      <c r="G23" s="677"/>
      <c r="H23" s="677"/>
      <c r="I23" s="677"/>
      <c r="J23" s="677"/>
      <c r="K23" s="677"/>
      <c r="L23" s="677"/>
      <c r="M23" s="677"/>
      <c r="N23" s="677"/>
      <c r="O23" s="677"/>
      <c r="P23" s="677"/>
      <c r="Q23" s="678"/>
      <c r="R23" s="679">
        <v>38091</v>
      </c>
      <c r="S23" s="680"/>
      <c r="T23" s="680"/>
      <c r="U23" s="680"/>
      <c r="V23" s="680"/>
      <c r="W23" s="680"/>
      <c r="X23" s="680"/>
      <c r="Y23" s="681"/>
      <c r="Z23" s="682">
        <v>0</v>
      </c>
      <c r="AA23" s="682"/>
      <c r="AB23" s="682"/>
      <c r="AC23" s="682"/>
      <c r="AD23" s="683">
        <v>38091</v>
      </c>
      <c r="AE23" s="683"/>
      <c r="AF23" s="683"/>
      <c r="AG23" s="683"/>
      <c r="AH23" s="683"/>
      <c r="AI23" s="683"/>
      <c r="AJ23" s="683"/>
      <c r="AK23" s="683"/>
      <c r="AL23" s="684">
        <v>0.1</v>
      </c>
      <c r="AM23" s="685"/>
      <c r="AN23" s="685"/>
      <c r="AO23" s="686"/>
      <c r="AP23" s="697" t="s">
        <v>277</v>
      </c>
      <c r="AQ23" s="698"/>
      <c r="AR23" s="698"/>
      <c r="AS23" s="698"/>
      <c r="AT23" s="698"/>
      <c r="AU23" s="698"/>
      <c r="AV23" s="698"/>
      <c r="AW23" s="698"/>
      <c r="AX23" s="698"/>
      <c r="AY23" s="698"/>
      <c r="AZ23" s="698"/>
      <c r="BA23" s="698"/>
      <c r="BB23" s="698"/>
      <c r="BC23" s="698"/>
      <c r="BD23" s="698"/>
      <c r="BE23" s="698"/>
      <c r="BF23" s="699"/>
      <c r="BG23" s="679">
        <v>1501896</v>
      </c>
      <c r="BH23" s="680"/>
      <c r="BI23" s="680"/>
      <c r="BJ23" s="680"/>
      <c r="BK23" s="680"/>
      <c r="BL23" s="680"/>
      <c r="BM23" s="680"/>
      <c r="BN23" s="681"/>
      <c r="BO23" s="682">
        <v>4.9000000000000004</v>
      </c>
      <c r="BP23" s="682"/>
      <c r="BQ23" s="682"/>
      <c r="BR23" s="682"/>
      <c r="BS23" s="688" t="s">
        <v>238</v>
      </c>
      <c r="BT23" s="680"/>
      <c r="BU23" s="680"/>
      <c r="BV23" s="680"/>
      <c r="BW23" s="680"/>
      <c r="BX23" s="680"/>
      <c r="BY23" s="680"/>
      <c r="BZ23" s="680"/>
      <c r="CA23" s="680"/>
      <c r="CB23" s="689"/>
      <c r="CD23" s="661" t="s">
        <v>216</v>
      </c>
      <c r="CE23" s="662"/>
      <c r="CF23" s="662"/>
      <c r="CG23" s="662"/>
      <c r="CH23" s="662"/>
      <c r="CI23" s="662"/>
      <c r="CJ23" s="662"/>
      <c r="CK23" s="662"/>
      <c r="CL23" s="662"/>
      <c r="CM23" s="662"/>
      <c r="CN23" s="662"/>
      <c r="CO23" s="662"/>
      <c r="CP23" s="662"/>
      <c r="CQ23" s="663"/>
      <c r="CR23" s="661" t="s">
        <v>278</v>
      </c>
      <c r="CS23" s="662"/>
      <c r="CT23" s="662"/>
      <c r="CU23" s="662"/>
      <c r="CV23" s="662"/>
      <c r="CW23" s="662"/>
      <c r="CX23" s="662"/>
      <c r="CY23" s="663"/>
      <c r="CZ23" s="661" t="s">
        <v>279</v>
      </c>
      <c r="DA23" s="662"/>
      <c r="DB23" s="662"/>
      <c r="DC23" s="663"/>
      <c r="DD23" s="661" t="s">
        <v>280</v>
      </c>
      <c r="DE23" s="662"/>
      <c r="DF23" s="662"/>
      <c r="DG23" s="662"/>
      <c r="DH23" s="662"/>
      <c r="DI23" s="662"/>
      <c r="DJ23" s="662"/>
      <c r="DK23" s="663"/>
      <c r="DL23" s="709" t="s">
        <v>281</v>
      </c>
      <c r="DM23" s="710"/>
      <c r="DN23" s="710"/>
      <c r="DO23" s="710"/>
      <c r="DP23" s="710"/>
      <c r="DQ23" s="710"/>
      <c r="DR23" s="710"/>
      <c r="DS23" s="710"/>
      <c r="DT23" s="710"/>
      <c r="DU23" s="710"/>
      <c r="DV23" s="711"/>
      <c r="DW23" s="661" t="s">
        <v>282</v>
      </c>
      <c r="DX23" s="662"/>
      <c r="DY23" s="662"/>
      <c r="DZ23" s="662"/>
      <c r="EA23" s="662"/>
      <c r="EB23" s="662"/>
      <c r="EC23" s="663"/>
    </row>
    <row r="24" spans="2:133" ht="11.25" customHeight="1" x14ac:dyDescent="0.15">
      <c r="B24" s="676" t="s">
        <v>283</v>
      </c>
      <c r="C24" s="677"/>
      <c r="D24" s="677"/>
      <c r="E24" s="677"/>
      <c r="F24" s="677"/>
      <c r="G24" s="677"/>
      <c r="H24" s="677"/>
      <c r="I24" s="677"/>
      <c r="J24" s="677"/>
      <c r="K24" s="677"/>
      <c r="L24" s="677"/>
      <c r="M24" s="677"/>
      <c r="N24" s="677"/>
      <c r="O24" s="677"/>
      <c r="P24" s="677"/>
      <c r="Q24" s="678"/>
      <c r="R24" s="679">
        <v>1095229</v>
      </c>
      <c r="S24" s="680"/>
      <c r="T24" s="680"/>
      <c r="U24" s="680"/>
      <c r="V24" s="680"/>
      <c r="W24" s="680"/>
      <c r="X24" s="680"/>
      <c r="Y24" s="681"/>
      <c r="Z24" s="682">
        <v>1.4</v>
      </c>
      <c r="AA24" s="682"/>
      <c r="AB24" s="682"/>
      <c r="AC24" s="682"/>
      <c r="AD24" s="683" t="s">
        <v>238</v>
      </c>
      <c r="AE24" s="683"/>
      <c r="AF24" s="683"/>
      <c r="AG24" s="683"/>
      <c r="AH24" s="683"/>
      <c r="AI24" s="683"/>
      <c r="AJ24" s="683"/>
      <c r="AK24" s="683"/>
      <c r="AL24" s="684" t="s">
        <v>135</v>
      </c>
      <c r="AM24" s="685"/>
      <c r="AN24" s="685"/>
      <c r="AO24" s="686"/>
      <c r="AP24" s="697" t="s">
        <v>284</v>
      </c>
      <c r="AQ24" s="698"/>
      <c r="AR24" s="698"/>
      <c r="AS24" s="698"/>
      <c r="AT24" s="698"/>
      <c r="AU24" s="698"/>
      <c r="AV24" s="698"/>
      <c r="AW24" s="698"/>
      <c r="AX24" s="698"/>
      <c r="AY24" s="698"/>
      <c r="AZ24" s="698"/>
      <c r="BA24" s="698"/>
      <c r="BB24" s="698"/>
      <c r="BC24" s="698"/>
      <c r="BD24" s="698"/>
      <c r="BE24" s="698"/>
      <c r="BF24" s="699"/>
      <c r="BG24" s="679" t="s">
        <v>238</v>
      </c>
      <c r="BH24" s="680"/>
      <c r="BI24" s="680"/>
      <c r="BJ24" s="680"/>
      <c r="BK24" s="680"/>
      <c r="BL24" s="680"/>
      <c r="BM24" s="680"/>
      <c r="BN24" s="681"/>
      <c r="BO24" s="682" t="s">
        <v>238</v>
      </c>
      <c r="BP24" s="682"/>
      <c r="BQ24" s="682"/>
      <c r="BR24" s="682"/>
      <c r="BS24" s="688" t="s">
        <v>127</v>
      </c>
      <c r="BT24" s="680"/>
      <c r="BU24" s="680"/>
      <c r="BV24" s="680"/>
      <c r="BW24" s="680"/>
      <c r="BX24" s="680"/>
      <c r="BY24" s="680"/>
      <c r="BZ24" s="680"/>
      <c r="CA24" s="680"/>
      <c r="CB24" s="689"/>
      <c r="CD24" s="690" t="s">
        <v>285</v>
      </c>
      <c r="CE24" s="691"/>
      <c r="CF24" s="691"/>
      <c r="CG24" s="691"/>
      <c r="CH24" s="691"/>
      <c r="CI24" s="691"/>
      <c r="CJ24" s="691"/>
      <c r="CK24" s="691"/>
      <c r="CL24" s="691"/>
      <c r="CM24" s="691"/>
      <c r="CN24" s="691"/>
      <c r="CO24" s="691"/>
      <c r="CP24" s="691"/>
      <c r="CQ24" s="692"/>
      <c r="CR24" s="668">
        <v>39377672</v>
      </c>
      <c r="CS24" s="669"/>
      <c r="CT24" s="669"/>
      <c r="CU24" s="669"/>
      <c r="CV24" s="669"/>
      <c r="CW24" s="669"/>
      <c r="CX24" s="669"/>
      <c r="CY24" s="670"/>
      <c r="CZ24" s="673">
        <v>51.9</v>
      </c>
      <c r="DA24" s="674"/>
      <c r="DB24" s="674"/>
      <c r="DC24" s="693"/>
      <c r="DD24" s="712">
        <v>25362173</v>
      </c>
      <c r="DE24" s="669"/>
      <c r="DF24" s="669"/>
      <c r="DG24" s="669"/>
      <c r="DH24" s="669"/>
      <c r="DI24" s="669"/>
      <c r="DJ24" s="669"/>
      <c r="DK24" s="670"/>
      <c r="DL24" s="712">
        <v>25185696</v>
      </c>
      <c r="DM24" s="669"/>
      <c r="DN24" s="669"/>
      <c r="DO24" s="669"/>
      <c r="DP24" s="669"/>
      <c r="DQ24" s="669"/>
      <c r="DR24" s="669"/>
      <c r="DS24" s="669"/>
      <c r="DT24" s="669"/>
      <c r="DU24" s="669"/>
      <c r="DV24" s="670"/>
      <c r="DW24" s="673">
        <v>58</v>
      </c>
      <c r="DX24" s="674"/>
      <c r="DY24" s="674"/>
      <c r="DZ24" s="674"/>
      <c r="EA24" s="674"/>
      <c r="EB24" s="674"/>
      <c r="EC24" s="675"/>
    </row>
    <row r="25" spans="2:133" ht="11.25" customHeight="1" x14ac:dyDescent="0.15">
      <c r="B25" s="676" t="s">
        <v>286</v>
      </c>
      <c r="C25" s="677"/>
      <c r="D25" s="677"/>
      <c r="E25" s="677"/>
      <c r="F25" s="677"/>
      <c r="G25" s="677"/>
      <c r="H25" s="677"/>
      <c r="I25" s="677"/>
      <c r="J25" s="677"/>
      <c r="K25" s="677"/>
      <c r="L25" s="677"/>
      <c r="M25" s="677"/>
      <c r="N25" s="677"/>
      <c r="O25" s="677"/>
      <c r="P25" s="677"/>
      <c r="Q25" s="678"/>
      <c r="R25" s="679">
        <v>823931</v>
      </c>
      <c r="S25" s="680"/>
      <c r="T25" s="680"/>
      <c r="U25" s="680"/>
      <c r="V25" s="680"/>
      <c r="W25" s="680"/>
      <c r="X25" s="680"/>
      <c r="Y25" s="681"/>
      <c r="Z25" s="682">
        <v>1.1000000000000001</v>
      </c>
      <c r="AA25" s="682"/>
      <c r="AB25" s="682"/>
      <c r="AC25" s="682"/>
      <c r="AD25" s="683">
        <v>50946</v>
      </c>
      <c r="AE25" s="683"/>
      <c r="AF25" s="683"/>
      <c r="AG25" s="683"/>
      <c r="AH25" s="683"/>
      <c r="AI25" s="683"/>
      <c r="AJ25" s="683"/>
      <c r="AK25" s="683"/>
      <c r="AL25" s="684">
        <v>0.1</v>
      </c>
      <c r="AM25" s="685"/>
      <c r="AN25" s="685"/>
      <c r="AO25" s="686"/>
      <c r="AP25" s="697" t="s">
        <v>287</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135</v>
      </c>
      <c r="BP25" s="682"/>
      <c r="BQ25" s="682"/>
      <c r="BR25" s="682"/>
      <c r="BS25" s="688" t="s">
        <v>127</v>
      </c>
      <c r="BT25" s="680"/>
      <c r="BU25" s="680"/>
      <c r="BV25" s="680"/>
      <c r="BW25" s="680"/>
      <c r="BX25" s="680"/>
      <c r="BY25" s="680"/>
      <c r="BZ25" s="680"/>
      <c r="CA25" s="680"/>
      <c r="CB25" s="689"/>
      <c r="CD25" s="694" t="s">
        <v>288</v>
      </c>
      <c r="CE25" s="695"/>
      <c r="CF25" s="695"/>
      <c r="CG25" s="695"/>
      <c r="CH25" s="695"/>
      <c r="CI25" s="695"/>
      <c r="CJ25" s="695"/>
      <c r="CK25" s="695"/>
      <c r="CL25" s="695"/>
      <c r="CM25" s="695"/>
      <c r="CN25" s="695"/>
      <c r="CO25" s="695"/>
      <c r="CP25" s="695"/>
      <c r="CQ25" s="696"/>
      <c r="CR25" s="679">
        <v>12511369</v>
      </c>
      <c r="CS25" s="715"/>
      <c r="CT25" s="715"/>
      <c r="CU25" s="715"/>
      <c r="CV25" s="715"/>
      <c r="CW25" s="715"/>
      <c r="CX25" s="715"/>
      <c r="CY25" s="716"/>
      <c r="CZ25" s="684">
        <v>16.5</v>
      </c>
      <c r="DA25" s="713"/>
      <c r="DB25" s="713"/>
      <c r="DC25" s="717"/>
      <c r="DD25" s="688">
        <v>11410340</v>
      </c>
      <c r="DE25" s="715"/>
      <c r="DF25" s="715"/>
      <c r="DG25" s="715"/>
      <c r="DH25" s="715"/>
      <c r="DI25" s="715"/>
      <c r="DJ25" s="715"/>
      <c r="DK25" s="716"/>
      <c r="DL25" s="688">
        <v>11311377</v>
      </c>
      <c r="DM25" s="715"/>
      <c r="DN25" s="715"/>
      <c r="DO25" s="715"/>
      <c r="DP25" s="715"/>
      <c r="DQ25" s="715"/>
      <c r="DR25" s="715"/>
      <c r="DS25" s="715"/>
      <c r="DT25" s="715"/>
      <c r="DU25" s="715"/>
      <c r="DV25" s="716"/>
      <c r="DW25" s="684">
        <v>26.1</v>
      </c>
      <c r="DX25" s="713"/>
      <c r="DY25" s="713"/>
      <c r="DZ25" s="713"/>
      <c r="EA25" s="713"/>
      <c r="EB25" s="713"/>
      <c r="EC25" s="714"/>
    </row>
    <row r="26" spans="2:133" ht="11.25" customHeight="1" x14ac:dyDescent="0.15">
      <c r="B26" s="676" t="s">
        <v>289</v>
      </c>
      <c r="C26" s="677"/>
      <c r="D26" s="677"/>
      <c r="E26" s="677"/>
      <c r="F26" s="677"/>
      <c r="G26" s="677"/>
      <c r="H26" s="677"/>
      <c r="I26" s="677"/>
      <c r="J26" s="677"/>
      <c r="K26" s="677"/>
      <c r="L26" s="677"/>
      <c r="M26" s="677"/>
      <c r="N26" s="677"/>
      <c r="O26" s="677"/>
      <c r="P26" s="677"/>
      <c r="Q26" s="678"/>
      <c r="R26" s="679">
        <v>449972</v>
      </c>
      <c r="S26" s="680"/>
      <c r="T26" s="680"/>
      <c r="U26" s="680"/>
      <c r="V26" s="680"/>
      <c r="W26" s="680"/>
      <c r="X26" s="680"/>
      <c r="Y26" s="681"/>
      <c r="Z26" s="682">
        <v>0.6</v>
      </c>
      <c r="AA26" s="682"/>
      <c r="AB26" s="682"/>
      <c r="AC26" s="682"/>
      <c r="AD26" s="683" t="s">
        <v>238</v>
      </c>
      <c r="AE26" s="683"/>
      <c r="AF26" s="683"/>
      <c r="AG26" s="683"/>
      <c r="AH26" s="683"/>
      <c r="AI26" s="683"/>
      <c r="AJ26" s="683"/>
      <c r="AK26" s="683"/>
      <c r="AL26" s="684" t="s">
        <v>127</v>
      </c>
      <c r="AM26" s="685"/>
      <c r="AN26" s="685"/>
      <c r="AO26" s="686"/>
      <c r="AP26" s="697" t="s">
        <v>290</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238</v>
      </c>
      <c r="BP26" s="682"/>
      <c r="BQ26" s="682"/>
      <c r="BR26" s="682"/>
      <c r="BS26" s="688" t="s">
        <v>238</v>
      </c>
      <c r="BT26" s="680"/>
      <c r="BU26" s="680"/>
      <c r="BV26" s="680"/>
      <c r="BW26" s="680"/>
      <c r="BX26" s="680"/>
      <c r="BY26" s="680"/>
      <c r="BZ26" s="680"/>
      <c r="CA26" s="680"/>
      <c r="CB26" s="689"/>
      <c r="CD26" s="694" t="s">
        <v>291</v>
      </c>
      <c r="CE26" s="695"/>
      <c r="CF26" s="695"/>
      <c r="CG26" s="695"/>
      <c r="CH26" s="695"/>
      <c r="CI26" s="695"/>
      <c r="CJ26" s="695"/>
      <c r="CK26" s="695"/>
      <c r="CL26" s="695"/>
      <c r="CM26" s="695"/>
      <c r="CN26" s="695"/>
      <c r="CO26" s="695"/>
      <c r="CP26" s="695"/>
      <c r="CQ26" s="696"/>
      <c r="CR26" s="679">
        <v>8502637</v>
      </c>
      <c r="CS26" s="680"/>
      <c r="CT26" s="680"/>
      <c r="CU26" s="680"/>
      <c r="CV26" s="680"/>
      <c r="CW26" s="680"/>
      <c r="CX26" s="680"/>
      <c r="CY26" s="681"/>
      <c r="CZ26" s="684">
        <v>11.2</v>
      </c>
      <c r="DA26" s="713"/>
      <c r="DB26" s="713"/>
      <c r="DC26" s="717"/>
      <c r="DD26" s="688">
        <v>7581818</v>
      </c>
      <c r="DE26" s="680"/>
      <c r="DF26" s="680"/>
      <c r="DG26" s="680"/>
      <c r="DH26" s="680"/>
      <c r="DI26" s="680"/>
      <c r="DJ26" s="680"/>
      <c r="DK26" s="681"/>
      <c r="DL26" s="688" t="s">
        <v>135</v>
      </c>
      <c r="DM26" s="680"/>
      <c r="DN26" s="680"/>
      <c r="DO26" s="680"/>
      <c r="DP26" s="680"/>
      <c r="DQ26" s="680"/>
      <c r="DR26" s="680"/>
      <c r="DS26" s="680"/>
      <c r="DT26" s="680"/>
      <c r="DU26" s="680"/>
      <c r="DV26" s="681"/>
      <c r="DW26" s="684" t="s">
        <v>238</v>
      </c>
      <c r="DX26" s="713"/>
      <c r="DY26" s="713"/>
      <c r="DZ26" s="713"/>
      <c r="EA26" s="713"/>
      <c r="EB26" s="713"/>
      <c r="EC26" s="714"/>
    </row>
    <row r="27" spans="2:133" ht="11.25" customHeight="1" x14ac:dyDescent="0.15">
      <c r="B27" s="676" t="s">
        <v>292</v>
      </c>
      <c r="C27" s="677"/>
      <c r="D27" s="677"/>
      <c r="E27" s="677"/>
      <c r="F27" s="677"/>
      <c r="G27" s="677"/>
      <c r="H27" s="677"/>
      <c r="I27" s="677"/>
      <c r="J27" s="677"/>
      <c r="K27" s="677"/>
      <c r="L27" s="677"/>
      <c r="M27" s="677"/>
      <c r="N27" s="677"/>
      <c r="O27" s="677"/>
      <c r="P27" s="677"/>
      <c r="Q27" s="678"/>
      <c r="R27" s="679">
        <v>11291500</v>
      </c>
      <c r="S27" s="680"/>
      <c r="T27" s="680"/>
      <c r="U27" s="680"/>
      <c r="V27" s="680"/>
      <c r="W27" s="680"/>
      <c r="X27" s="680"/>
      <c r="Y27" s="681"/>
      <c r="Z27" s="682">
        <v>14.4</v>
      </c>
      <c r="AA27" s="682"/>
      <c r="AB27" s="682"/>
      <c r="AC27" s="682"/>
      <c r="AD27" s="683" t="s">
        <v>238</v>
      </c>
      <c r="AE27" s="683"/>
      <c r="AF27" s="683"/>
      <c r="AG27" s="683"/>
      <c r="AH27" s="683"/>
      <c r="AI27" s="683"/>
      <c r="AJ27" s="683"/>
      <c r="AK27" s="683"/>
      <c r="AL27" s="684" t="s">
        <v>135</v>
      </c>
      <c r="AM27" s="685"/>
      <c r="AN27" s="685"/>
      <c r="AO27" s="686"/>
      <c r="AP27" s="676" t="s">
        <v>293</v>
      </c>
      <c r="AQ27" s="677"/>
      <c r="AR27" s="677"/>
      <c r="AS27" s="677"/>
      <c r="AT27" s="677"/>
      <c r="AU27" s="677"/>
      <c r="AV27" s="677"/>
      <c r="AW27" s="677"/>
      <c r="AX27" s="677"/>
      <c r="AY27" s="677"/>
      <c r="AZ27" s="677"/>
      <c r="BA27" s="677"/>
      <c r="BB27" s="677"/>
      <c r="BC27" s="677"/>
      <c r="BD27" s="677"/>
      <c r="BE27" s="677"/>
      <c r="BF27" s="678"/>
      <c r="BG27" s="679">
        <v>30879407</v>
      </c>
      <c r="BH27" s="680"/>
      <c r="BI27" s="680"/>
      <c r="BJ27" s="680"/>
      <c r="BK27" s="680"/>
      <c r="BL27" s="680"/>
      <c r="BM27" s="680"/>
      <c r="BN27" s="681"/>
      <c r="BO27" s="682">
        <v>100</v>
      </c>
      <c r="BP27" s="682"/>
      <c r="BQ27" s="682"/>
      <c r="BR27" s="682"/>
      <c r="BS27" s="688">
        <v>501469</v>
      </c>
      <c r="BT27" s="680"/>
      <c r="BU27" s="680"/>
      <c r="BV27" s="680"/>
      <c r="BW27" s="680"/>
      <c r="BX27" s="680"/>
      <c r="BY27" s="680"/>
      <c r="BZ27" s="680"/>
      <c r="CA27" s="680"/>
      <c r="CB27" s="689"/>
      <c r="CD27" s="694" t="s">
        <v>294</v>
      </c>
      <c r="CE27" s="695"/>
      <c r="CF27" s="695"/>
      <c r="CG27" s="695"/>
      <c r="CH27" s="695"/>
      <c r="CI27" s="695"/>
      <c r="CJ27" s="695"/>
      <c r="CK27" s="695"/>
      <c r="CL27" s="695"/>
      <c r="CM27" s="695"/>
      <c r="CN27" s="695"/>
      <c r="CO27" s="695"/>
      <c r="CP27" s="695"/>
      <c r="CQ27" s="696"/>
      <c r="CR27" s="679">
        <v>19657085</v>
      </c>
      <c r="CS27" s="715"/>
      <c r="CT27" s="715"/>
      <c r="CU27" s="715"/>
      <c r="CV27" s="715"/>
      <c r="CW27" s="715"/>
      <c r="CX27" s="715"/>
      <c r="CY27" s="716"/>
      <c r="CZ27" s="684">
        <v>25.9</v>
      </c>
      <c r="DA27" s="713"/>
      <c r="DB27" s="713"/>
      <c r="DC27" s="717"/>
      <c r="DD27" s="688">
        <v>6922091</v>
      </c>
      <c r="DE27" s="715"/>
      <c r="DF27" s="715"/>
      <c r="DG27" s="715"/>
      <c r="DH27" s="715"/>
      <c r="DI27" s="715"/>
      <c r="DJ27" s="715"/>
      <c r="DK27" s="716"/>
      <c r="DL27" s="688">
        <v>6844577</v>
      </c>
      <c r="DM27" s="715"/>
      <c r="DN27" s="715"/>
      <c r="DO27" s="715"/>
      <c r="DP27" s="715"/>
      <c r="DQ27" s="715"/>
      <c r="DR27" s="715"/>
      <c r="DS27" s="715"/>
      <c r="DT27" s="715"/>
      <c r="DU27" s="715"/>
      <c r="DV27" s="716"/>
      <c r="DW27" s="684">
        <v>15.8</v>
      </c>
      <c r="DX27" s="713"/>
      <c r="DY27" s="713"/>
      <c r="DZ27" s="713"/>
      <c r="EA27" s="713"/>
      <c r="EB27" s="713"/>
      <c r="EC27" s="714"/>
    </row>
    <row r="28" spans="2:133" ht="11.25" customHeight="1" x14ac:dyDescent="0.15">
      <c r="B28" s="721" t="s">
        <v>295</v>
      </c>
      <c r="C28" s="722"/>
      <c r="D28" s="722"/>
      <c r="E28" s="722"/>
      <c r="F28" s="722"/>
      <c r="G28" s="722"/>
      <c r="H28" s="722"/>
      <c r="I28" s="722"/>
      <c r="J28" s="722"/>
      <c r="K28" s="722"/>
      <c r="L28" s="722"/>
      <c r="M28" s="722"/>
      <c r="N28" s="722"/>
      <c r="O28" s="722"/>
      <c r="P28" s="722"/>
      <c r="Q28" s="723"/>
      <c r="R28" s="679" t="s">
        <v>135</v>
      </c>
      <c r="S28" s="680"/>
      <c r="T28" s="680"/>
      <c r="U28" s="680"/>
      <c r="V28" s="680"/>
      <c r="W28" s="680"/>
      <c r="X28" s="680"/>
      <c r="Y28" s="681"/>
      <c r="Z28" s="682" t="s">
        <v>135</v>
      </c>
      <c r="AA28" s="682"/>
      <c r="AB28" s="682"/>
      <c r="AC28" s="682"/>
      <c r="AD28" s="683" t="s">
        <v>127</v>
      </c>
      <c r="AE28" s="683"/>
      <c r="AF28" s="683"/>
      <c r="AG28" s="683"/>
      <c r="AH28" s="683"/>
      <c r="AI28" s="683"/>
      <c r="AJ28" s="683"/>
      <c r="AK28" s="683"/>
      <c r="AL28" s="684" t="s">
        <v>238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296</v>
      </c>
      <c r="CE28" s="695"/>
      <c r="CF28" s="695"/>
      <c r="CG28" s="695"/>
      <c r="CH28" s="695"/>
      <c r="CI28" s="695"/>
      <c r="CJ28" s="695"/>
      <c r="CK28" s="695"/>
      <c r="CL28" s="695"/>
      <c r="CM28" s="695"/>
      <c r="CN28" s="695"/>
      <c r="CO28" s="695"/>
      <c r="CP28" s="695"/>
      <c r="CQ28" s="696"/>
      <c r="CR28" s="679">
        <v>7209218</v>
      </c>
      <c r="CS28" s="680"/>
      <c r="CT28" s="680"/>
      <c r="CU28" s="680"/>
      <c r="CV28" s="680"/>
      <c r="CW28" s="680"/>
      <c r="CX28" s="680"/>
      <c r="CY28" s="681"/>
      <c r="CZ28" s="684">
        <v>9.5</v>
      </c>
      <c r="DA28" s="713"/>
      <c r="DB28" s="713"/>
      <c r="DC28" s="717"/>
      <c r="DD28" s="688">
        <v>7029742</v>
      </c>
      <c r="DE28" s="680"/>
      <c r="DF28" s="680"/>
      <c r="DG28" s="680"/>
      <c r="DH28" s="680"/>
      <c r="DI28" s="680"/>
      <c r="DJ28" s="680"/>
      <c r="DK28" s="681"/>
      <c r="DL28" s="688">
        <v>7029742</v>
      </c>
      <c r="DM28" s="680"/>
      <c r="DN28" s="680"/>
      <c r="DO28" s="680"/>
      <c r="DP28" s="680"/>
      <c r="DQ28" s="680"/>
      <c r="DR28" s="680"/>
      <c r="DS28" s="680"/>
      <c r="DT28" s="680"/>
      <c r="DU28" s="680"/>
      <c r="DV28" s="681"/>
      <c r="DW28" s="684">
        <v>16.2</v>
      </c>
      <c r="DX28" s="713"/>
      <c r="DY28" s="713"/>
      <c r="DZ28" s="713"/>
      <c r="EA28" s="713"/>
      <c r="EB28" s="713"/>
      <c r="EC28" s="714"/>
    </row>
    <row r="29" spans="2:133" ht="11.25" customHeight="1" x14ac:dyDescent="0.15">
      <c r="B29" s="676" t="s">
        <v>297</v>
      </c>
      <c r="C29" s="677"/>
      <c r="D29" s="677"/>
      <c r="E29" s="677"/>
      <c r="F29" s="677"/>
      <c r="G29" s="677"/>
      <c r="H29" s="677"/>
      <c r="I29" s="677"/>
      <c r="J29" s="677"/>
      <c r="K29" s="677"/>
      <c r="L29" s="677"/>
      <c r="M29" s="677"/>
      <c r="N29" s="677"/>
      <c r="O29" s="677"/>
      <c r="P29" s="677"/>
      <c r="Q29" s="678"/>
      <c r="R29" s="679">
        <v>5487398</v>
      </c>
      <c r="S29" s="680"/>
      <c r="T29" s="680"/>
      <c r="U29" s="680"/>
      <c r="V29" s="680"/>
      <c r="W29" s="680"/>
      <c r="X29" s="680"/>
      <c r="Y29" s="681"/>
      <c r="Z29" s="682">
        <v>7</v>
      </c>
      <c r="AA29" s="682"/>
      <c r="AB29" s="682"/>
      <c r="AC29" s="682"/>
      <c r="AD29" s="683" t="s">
        <v>127</v>
      </c>
      <c r="AE29" s="683"/>
      <c r="AF29" s="683"/>
      <c r="AG29" s="683"/>
      <c r="AH29" s="683"/>
      <c r="AI29" s="683"/>
      <c r="AJ29" s="683"/>
      <c r="AK29" s="683"/>
      <c r="AL29" s="684" t="s">
        <v>127</v>
      </c>
      <c r="AM29" s="685"/>
      <c r="AN29" s="685"/>
      <c r="AO29" s="686"/>
      <c r="AP29" s="658" t="s">
        <v>216</v>
      </c>
      <c r="AQ29" s="659"/>
      <c r="AR29" s="659"/>
      <c r="AS29" s="659"/>
      <c r="AT29" s="659"/>
      <c r="AU29" s="659"/>
      <c r="AV29" s="659"/>
      <c r="AW29" s="659"/>
      <c r="AX29" s="659"/>
      <c r="AY29" s="659"/>
      <c r="AZ29" s="659"/>
      <c r="BA29" s="659"/>
      <c r="BB29" s="659"/>
      <c r="BC29" s="659"/>
      <c r="BD29" s="659"/>
      <c r="BE29" s="659"/>
      <c r="BF29" s="660"/>
      <c r="BG29" s="658" t="s">
        <v>298</v>
      </c>
      <c r="BH29" s="719"/>
      <c r="BI29" s="719"/>
      <c r="BJ29" s="719"/>
      <c r="BK29" s="719"/>
      <c r="BL29" s="719"/>
      <c r="BM29" s="719"/>
      <c r="BN29" s="719"/>
      <c r="BO29" s="719"/>
      <c r="BP29" s="719"/>
      <c r="BQ29" s="720"/>
      <c r="BR29" s="658" t="s">
        <v>299</v>
      </c>
      <c r="BS29" s="719"/>
      <c r="BT29" s="719"/>
      <c r="BU29" s="719"/>
      <c r="BV29" s="719"/>
      <c r="BW29" s="719"/>
      <c r="BX29" s="719"/>
      <c r="BY29" s="719"/>
      <c r="BZ29" s="719"/>
      <c r="CA29" s="719"/>
      <c r="CB29" s="720"/>
      <c r="CD29" s="742" t="s">
        <v>300</v>
      </c>
      <c r="CE29" s="743"/>
      <c r="CF29" s="694" t="s">
        <v>301</v>
      </c>
      <c r="CG29" s="695"/>
      <c r="CH29" s="695"/>
      <c r="CI29" s="695"/>
      <c r="CJ29" s="695"/>
      <c r="CK29" s="695"/>
      <c r="CL29" s="695"/>
      <c r="CM29" s="695"/>
      <c r="CN29" s="695"/>
      <c r="CO29" s="695"/>
      <c r="CP29" s="695"/>
      <c r="CQ29" s="696"/>
      <c r="CR29" s="679">
        <v>7208634</v>
      </c>
      <c r="CS29" s="715"/>
      <c r="CT29" s="715"/>
      <c r="CU29" s="715"/>
      <c r="CV29" s="715"/>
      <c r="CW29" s="715"/>
      <c r="CX29" s="715"/>
      <c r="CY29" s="716"/>
      <c r="CZ29" s="684">
        <v>9.5</v>
      </c>
      <c r="DA29" s="713"/>
      <c r="DB29" s="713"/>
      <c r="DC29" s="717"/>
      <c r="DD29" s="688">
        <v>7029158</v>
      </c>
      <c r="DE29" s="715"/>
      <c r="DF29" s="715"/>
      <c r="DG29" s="715"/>
      <c r="DH29" s="715"/>
      <c r="DI29" s="715"/>
      <c r="DJ29" s="715"/>
      <c r="DK29" s="716"/>
      <c r="DL29" s="688">
        <v>7029158</v>
      </c>
      <c r="DM29" s="715"/>
      <c r="DN29" s="715"/>
      <c r="DO29" s="715"/>
      <c r="DP29" s="715"/>
      <c r="DQ29" s="715"/>
      <c r="DR29" s="715"/>
      <c r="DS29" s="715"/>
      <c r="DT29" s="715"/>
      <c r="DU29" s="715"/>
      <c r="DV29" s="716"/>
      <c r="DW29" s="684">
        <v>16.2</v>
      </c>
      <c r="DX29" s="713"/>
      <c r="DY29" s="713"/>
      <c r="DZ29" s="713"/>
      <c r="EA29" s="713"/>
      <c r="EB29" s="713"/>
      <c r="EC29" s="714"/>
    </row>
    <row r="30" spans="2:133" ht="11.25" customHeight="1" x14ac:dyDescent="0.15">
      <c r="B30" s="676" t="s">
        <v>302</v>
      </c>
      <c r="C30" s="677"/>
      <c r="D30" s="677"/>
      <c r="E30" s="677"/>
      <c r="F30" s="677"/>
      <c r="G30" s="677"/>
      <c r="H30" s="677"/>
      <c r="I30" s="677"/>
      <c r="J30" s="677"/>
      <c r="K30" s="677"/>
      <c r="L30" s="677"/>
      <c r="M30" s="677"/>
      <c r="N30" s="677"/>
      <c r="O30" s="677"/>
      <c r="P30" s="677"/>
      <c r="Q30" s="678"/>
      <c r="R30" s="679">
        <v>126855</v>
      </c>
      <c r="S30" s="680"/>
      <c r="T30" s="680"/>
      <c r="U30" s="680"/>
      <c r="V30" s="680"/>
      <c r="W30" s="680"/>
      <c r="X30" s="680"/>
      <c r="Y30" s="681"/>
      <c r="Z30" s="682">
        <v>0.2</v>
      </c>
      <c r="AA30" s="682"/>
      <c r="AB30" s="682"/>
      <c r="AC30" s="682"/>
      <c r="AD30" s="683">
        <v>31019</v>
      </c>
      <c r="AE30" s="683"/>
      <c r="AF30" s="683"/>
      <c r="AG30" s="683"/>
      <c r="AH30" s="683"/>
      <c r="AI30" s="683"/>
      <c r="AJ30" s="683"/>
      <c r="AK30" s="683"/>
      <c r="AL30" s="684">
        <v>0.1</v>
      </c>
      <c r="AM30" s="685"/>
      <c r="AN30" s="685"/>
      <c r="AO30" s="686"/>
      <c r="AP30" s="727" t="s">
        <v>303</v>
      </c>
      <c r="AQ30" s="728"/>
      <c r="AR30" s="728"/>
      <c r="AS30" s="728"/>
      <c r="AT30" s="733" t="s">
        <v>304</v>
      </c>
      <c r="AU30" s="230"/>
      <c r="AV30" s="230"/>
      <c r="AW30" s="230"/>
      <c r="AX30" s="665" t="s">
        <v>183</v>
      </c>
      <c r="AY30" s="666"/>
      <c r="AZ30" s="666"/>
      <c r="BA30" s="666"/>
      <c r="BB30" s="666"/>
      <c r="BC30" s="666"/>
      <c r="BD30" s="666"/>
      <c r="BE30" s="666"/>
      <c r="BF30" s="667"/>
      <c r="BG30" s="739">
        <v>98.8</v>
      </c>
      <c r="BH30" s="740"/>
      <c r="BI30" s="740"/>
      <c r="BJ30" s="740"/>
      <c r="BK30" s="740"/>
      <c r="BL30" s="740"/>
      <c r="BM30" s="674">
        <v>94.5</v>
      </c>
      <c r="BN30" s="740"/>
      <c r="BO30" s="740"/>
      <c r="BP30" s="740"/>
      <c r="BQ30" s="741"/>
      <c r="BR30" s="739">
        <v>98.8</v>
      </c>
      <c r="BS30" s="740"/>
      <c r="BT30" s="740"/>
      <c r="BU30" s="740"/>
      <c r="BV30" s="740"/>
      <c r="BW30" s="740"/>
      <c r="BX30" s="674">
        <v>94</v>
      </c>
      <c r="BY30" s="740"/>
      <c r="BZ30" s="740"/>
      <c r="CA30" s="740"/>
      <c r="CB30" s="741"/>
      <c r="CD30" s="744"/>
      <c r="CE30" s="745"/>
      <c r="CF30" s="694" t="s">
        <v>305</v>
      </c>
      <c r="CG30" s="695"/>
      <c r="CH30" s="695"/>
      <c r="CI30" s="695"/>
      <c r="CJ30" s="695"/>
      <c r="CK30" s="695"/>
      <c r="CL30" s="695"/>
      <c r="CM30" s="695"/>
      <c r="CN30" s="695"/>
      <c r="CO30" s="695"/>
      <c r="CP30" s="695"/>
      <c r="CQ30" s="696"/>
      <c r="CR30" s="679">
        <v>6760656</v>
      </c>
      <c r="CS30" s="680"/>
      <c r="CT30" s="680"/>
      <c r="CU30" s="680"/>
      <c r="CV30" s="680"/>
      <c r="CW30" s="680"/>
      <c r="CX30" s="680"/>
      <c r="CY30" s="681"/>
      <c r="CZ30" s="684">
        <v>8.9</v>
      </c>
      <c r="DA30" s="713"/>
      <c r="DB30" s="713"/>
      <c r="DC30" s="717"/>
      <c r="DD30" s="688">
        <v>6581688</v>
      </c>
      <c r="DE30" s="680"/>
      <c r="DF30" s="680"/>
      <c r="DG30" s="680"/>
      <c r="DH30" s="680"/>
      <c r="DI30" s="680"/>
      <c r="DJ30" s="680"/>
      <c r="DK30" s="681"/>
      <c r="DL30" s="688">
        <v>6581688</v>
      </c>
      <c r="DM30" s="680"/>
      <c r="DN30" s="680"/>
      <c r="DO30" s="680"/>
      <c r="DP30" s="680"/>
      <c r="DQ30" s="680"/>
      <c r="DR30" s="680"/>
      <c r="DS30" s="680"/>
      <c r="DT30" s="680"/>
      <c r="DU30" s="680"/>
      <c r="DV30" s="681"/>
      <c r="DW30" s="684">
        <v>15.2</v>
      </c>
      <c r="DX30" s="713"/>
      <c r="DY30" s="713"/>
      <c r="DZ30" s="713"/>
      <c r="EA30" s="713"/>
      <c r="EB30" s="713"/>
      <c r="EC30" s="714"/>
    </row>
    <row r="31" spans="2:133" ht="11.25" customHeight="1" x14ac:dyDescent="0.15">
      <c r="B31" s="676" t="s">
        <v>306</v>
      </c>
      <c r="C31" s="677"/>
      <c r="D31" s="677"/>
      <c r="E31" s="677"/>
      <c r="F31" s="677"/>
      <c r="G31" s="677"/>
      <c r="H31" s="677"/>
      <c r="I31" s="677"/>
      <c r="J31" s="677"/>
      <c r="K31" s="677"/>
      <c r="L31" s="677"/>
      <c r="M31" s="677"/>
      <c r="N31" s="677"/>
      <c r="O31" s="677"/>
      <c r="P31" s="677"/>
      <c r="Q31" s="678"/>
      <c r="R31" s="679">
        <v>5468</v>
      </c>
      <c r="S31" s="680"/>
      <c r="T31" s="680"/>
      <c r="U31" s="680"/>
      <c r="V31" s="680"/>
      <c r="W31" s="680"/>
      <c r="X31" s="680"/>
      <c r="Y31" s="681"/>
      <c r="Z31" s="682">
        <v>0</v>
      </c>
      <c r="AA31" s="682"/>
      <c r="AB31" s="682"/>
      <c r="AC31" s="682"/>
      <c r="AD31" s="683" t="s">
        <v>238</v>
      </c>
      <c r="AE31" s="683"/>
      <c r="AF31" s="683"/>
      <c r="AG31" s="683"/>
      <c r="AH31" s="683"/>
      <c r="AI31" s="683"/>
      <c r="AJ31" s="683"/>
      <c r="AK31" s="683"/>
      <c r="AL31" s="684" t="s">
        <v>135</v>
      </c>
      <c r="AM31" s="685"/>
      <c r="AN31" s="685"/>
      <c r="AO31" s="686"/>
      <c r="AP31" s="729"/>
      <c r="AQ31" s="730"/>
      <c r="AR31" s="730"/>
      <c r="AS31" s="730"/>
      <c r="AT31" s="734"/>
      <c r="AU31" s="229" t="s">
        <v>307</v>
      </c>
      <c r="AV31" s="229"/>
      <c r="AW31" s="229"/>
      <c r="AX31" s="676" t="s">
        <v>308</v>
      </c>
      <c r="AY31" s="677"/>
      <c r="AZ31" s="677"/>
      <c r="BA31" s="677"/>
      <c r="BB31" s="677"/>
      <c r="BC31" s="677"/>
      <c r="BD31" s="677"/>
      <c r="BE31" s="677"/>
      <c r="BF31" s="678"/>
      <c r="BG31" s="736">
        <v>98.5</v>
      </c>
      <c r="BH31" s="715"/>
      <c r="BI31" s="715"/>
      <c r="BJ31" s="715"/>
      <c r="BK31" s="715"/>
      <c r="BL31" s="715"/>
      <c r="BM31" s="685">
        <v>93.7</v>
      </c>
      <c r="BN31" s="737"/>
      <c r="BO31" s="737"/>
      <c r="BP31" s="737"/>
      <c r="BQ31" s="738"/>
      <c r="BR31" s="736">
        <v>98.6</v>
      </c>
      <c r="BS31" s="715"/>
      <c r="BT31" s="715"/>
      <c r="BU31" s="715"/>
      <c r="BV31" s="715"/>
      <c r="BW31" s="715"/>
      <c r="BX31" s="685">
        <v>93.1</v>
      </c>
      <c r="BY31" s="737"/>
      <c r="BZ31" s="737"/>
      <c r="CA31" s="737"/>
      <c r="CB31" s="738"/>
      <c r="CD31" s="744"/>
      <c r="CE31" s="745"/>
      <c r="CF31" s="694" t="s">
        <v>309</v>
      </c>
      <c r="CG31" s="695"/>
      <c r="CH31" s="695"/>
      <c r="CI31" s="695"/>
      <c r="CJ31" s="695"/>
      <c r="CK31" s="695"/>
      <c r="CL31" s="695"/>
      <c r="CM31" s="695"/>
      <c r="CN31" s="695"/>
      <c r="CO31" s="695"/>
      <c r="CP31" s="695"/>
      <c r="CQ31" s="696"/>
      <c r="CR31" s="679">
        <v>447978</v>
      </c>
      <c r="CS31" s="715"/>
      <c r="CT31" s="715"/>
      <c r="CU31" s="715"/>
      <c r="CV31" s="715"/>
      <c r="CW31" s="715"/>
      <c r="CX31" s="715"/>
      <c r="CY31" s="716"/>
      <c r="CZ31" s="684">
        <v>0.6</v>
      </c>
      <c r="DA31" s="713"/>
      <c r="DB31" s="713"/>
      <c r="DC31" s="717"/>
      <c r="DD31" s="688">
        <v>447470</v>
      </c>
      <c r="DE31" s="715"/>
      <c r="DF31" s="715"/>
      <c r="DG31" s="715"/>
      <c r="DH31" s="715"/>
      <c r="DI31" s="715"/>
      <c r="DJ31" s="715"/>
      <c r="DK31" s="716"/>
      <c r="DL31" s="688">
        <v>447470</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310</v>
      </c>
      <c r="C32" s="677"/>
      <c r="D32" s="677"/>
      <c r="E32" s="677"/>
      <c r="F32" s="677"/>
      <c r="G32" s="677"/>
      <c r="H32" s="677"/>
      <c r="I32" s="677"/>
      <c r="J32" s="677"/>
      <c r="K32" s="677"/>
      <c r="L32" s="677"/>
      <c r="M32" s="677"/>
      <c r="N32" s="677"/>
      <c r="O32" s="677"/>
      <c r="P32" s="677"/>
      <c r="Q32" s="678"/>
      <c r="R32" s="679">
        <v>2383484</v>
      </c>
      <c r="S32" s="680"/>
      <c r="T32" s="680"/>
      <c r="U32" s="680"/>
      <c r="V32" s="680"/>
      <c r="W32" s="680"/>
      <c r="X32" s="680"/>
      <c r="Y32" s="681"/>
      <c r="Z32" s="682">
        <v>3</v>
      </c>
      <c r="AA32" s="682"/>
      <c r="AB32" s="682"/>
      <c r="AC32" s="682"/>
      <c r="AD32" s="683" t="s">
        <v>135</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311</v>
      </c>
      <c r="AY32" s="725"/>
      <c r="AZ32" s="725"/>
      <c r="BA32" s="725"/>
      <c r="BB32" s="725"/>
      <c r="BC32" s="725"/>
      <c r="BD32" s="725"/>
      <c r="BE32" s="725"/>
      <c r="BF32" s="726"/>
      <c r="BG32" s="748">
        <v>99</v>
      </c>
      <c r="BH32" s="749"/>
      <c r="BI32" s="749"/>
      <c r="BJ32" s="749"/>
      <c r="BK32" s="749"/>
      <c r="BL32" s="749"/>
      <c r="BM32" s="750">
        <v>94.9</v>
      </c>
      <c r="BN32" s="749"/>
      <c r="BO32" s="749"/>
      <c r="BP32" s="749"/>
      <c r="BQ32" s="751"/>
      <c r="BR32" s="748">
        <v>98.9</v>
      </c>
      <c r="BS32" s="749"/>
      <c r="BT32" s="749"/>
      <c r="BU32" s="749"/>
      <c r="BV32" s="749"/>
      <c r="BW32" s="749"/>
      <c r="BX32" s="750">
        <v>94.3</v>
      </c>
      <c r="BY32" s="749"/>
      <c r="BZ32" s="749"/>
      <c r="CA32" s="749"/>
      <c r="CB32" s="751"/>
      <c r="CD32" s="746"/>
      <c r="CE32" s="747"/>
      <c r="CF32" s="694" t="s">
        <v>312</v>
      </c>
      <c r="CG32" s="695"/>
      <c r="CH32" s="695"/>
      <c r="CI32" s="695"/>
      <c r="CJ32" s="695"/>
      <c r="CK32" s="695"/>
      <c r="CL32" s="695"/>
      <c r="CM32" s="695"/>
      <c r="CN32" s="695"/>
      <c r="CO32" s="695"/>
      <c r="CP32" s="695"/>
      <c r="CQ32" s="696"/>
      <c r="CR32" s="679">
        <v>584</v>
      </c>
      <c r="CS32" s="680"/>
      <c r="CT32" s="680"/>
      <c r="CU32" s="680"/>
      <c r="CV32" s="680"/>
      <c r="CW32" s="680"/>
      <c r="CX32" s="680"/>
      <c r="CY32" s="681"/>
      <c r="CZ32" s="684">
        <v>0</v>
      </c>
      <c r="DA32" s="713"/>
      <c r="DB32" s="713"/>
      <c r="DC32" s="717"/>
      <c r="DD32" s="688">
        <v>584</v>
      </c>
      <c r="DE32" s="680"/>
      <c r="DF32" s="680"/>
      <c r="DG32" s="680"/>
      <c r="DH32" s="680"/>
      <c r="DI32" s="680"/>
      <c r="DJ32" s="680"/>
      <c r="DK32" s="681"/>
      <c r="DL32" s="688">
        <v>584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313</v>
      </c>
      <c r="C33" s="677"/>
      <c r="D33" s="677"/>
      <c r="E33" s="677"/>
      <c r="F33" s="677"/>
      <c r="G33" s="677"/>
      <c r="H33" s="677"/>
      <c r="I33" s="677"/>
      <c r="J33" s="677"/>
      <c r="K33" s="677"/>
      <c r="L33" s="677"/>
      <c r="M33" s="677"/>
      <c r="N33" s="677"/>
      <c r="O33" s="677"/>
      <c r="P33" s="677"/>
      <c r="Q33" s="678"/>
      <c r="R33" s="679">
        <v>1249411</v>
      </c>
      <c r="S33" s="680"/>
      <c r="T33" s="680"/>
      <c r="U33" s="680"/>
      <c r="V33" s="680"/>
      <c r="W33" s="680"/>
      <c r="X33" s="680"/>
      <c r="Y33" s="681"/>
      <c r="Z33" s="682">
        <v>1.6</v>
      </c>
      <c r="AA33" s="682"/>
      <c r="AB33" s="682"/>
      <c r="AC33" s="682"/>
      <c r="AD33" s="683" t="s">
        <v>127</v>
      </c>
      <c r="AE33" s="683"/>
      <c r="AF33" s="683"/>
      <c r="AG33" s="683"/>
      <c r="AH33" s="683"/>
      <c r="AI33" s="683"/>
      <c r="AJ33" s="683"/>
      <c r="AK33" s="683"/>
      <c r="AL33" s="684" t="s">
        <v>135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314</v>
      </c>
      <c r="CE33" s="695"/>
      <c r="CF33" s="695"/>
      <c r="CG33" s="695"/>
      <c r="CH33" s="695"/>
      <c r="CI33" s="695"/>
      <c r="CJ33" s="695"/>
      <c r="CK33" s="695"/>
      <c r="CL33" s="695"/>
      <c r="CM33" s="695"/>
      <c r="CN33" s="695"/>
      <c r="CO33" s="695"/>
      <c r="CP33" s="695"/>
      <c r="CQ33" s="696"/>
      <c r="CR33" s="679">
        <v>24777401</v>
      </c>
      <c r="CS33" s="715"/>
      <c r="CT33" s="715"/>
      <c r="CU33" s="715"/>
      <c r="CV33" s="715"/>
      <c r="CW33" s="715"/>
      <c r="CX33" s="715"/>
      <c r="CY33" s="716"/>
      <c r="CZ33" s="684">
        <v>32.700000000000003</v>
      </c>
      <c r="DA33" s="713"/>
      <c r="DB33" s="713"/>
      <c r="DC33" s="717"/>
      <c r="DD33" s="688">
        <v>19093254</v>
      </c>
      <c r="DE33" s="715"/>
      <c r="DF33" s="715"/>
      <c r="DG33" s="715"/>
      <c r="DH33" s="715"/>
      <c r="DI33" s="715"/>
      <c r="DJ33" s="715"/>
      <c r="DK33" s="716"/>
      <c r="DL33" s="688">
        <v>16778452</v>
      </c>
      <c r="DM33" s="715"/>
      <c r="DN33" s="715"/>
      <c r="DO33" s="715"/>
      <c r="DP33" s="715"/>
      <c r="DQ33" s="715"/>
      <c r="DR33" s="715"/>
      <c r="DS33" s="715"/>
      <c r="DT33" s="715"/>
      <c r="DU33" s="715"/>
      <c r="DV33" s="716"/>
      <c r="DW33" s="684">
        <v>38.700000000000003</v>
      </c>
      <c r="DX33" s="713"/>
      <c r="DY33" s="713"/>
      <c r="DZ33" s="713"/>
      <c r="EA33" s="713"/>
      <c r="EB33" s="713"/>
      <c r="EC33" s="714"/>
    </row>
    <row r="34" spans="2:133" ht="11.25" customHeight="1" x14ac:dyDescent="0.15">
      <c r="B34" s="676" t="s">
        <v>315</v>
      </c>
      <c r="C34" s="677"/>
      <c r="D34" s="677"/>
      <c r="E34" s="677"/>
      <c r="F34" s="677"/>
      <c r="G34" s="677"/>
      <c r="H34" s="677"/>
      <c r="I34" s="677"/>
      <c r="J34" s="677"/>
      <c r="K34" s="677"/>
      <c r="L34" s="677"/>
      <c r="M34" s="677"/>
      <c r="N34" s="677"/>
      <c r="O34" s="677"/>
      <c r="P34" s="677"/>
      <c r="Q34" s="678"/>
      <c r="R34" s="679">
        <v>3763796</v>
      </c>
      <c r="S34" s="680"/>
      <c r="T34" s="680"/>
      <c r="U34" s="680"/>
      <c r="V34" s="680"/>
      <c r="W34" s="680"/>
      <c r="X34" s="680"/>
      <c r="Y34" s="681"/>
      <c r="Z34" s="682">
        <v>4.8</v>
      </c>
      <c r="AA34" s="682"/>
      <c r="AB34" s="682"/>
      <c r="AC34" s="682"/>
      <c r="AD34" s="683">
        <v>101992</v>
      </c>
      <c r="AE34" s="683"/>
      <c r="AF34" s="683"/>
      <c r="AG34" s="683"/>
      <c r="AH34" s="683"/>
      <c r="AI34" s="683"/>
      <c r="AJ34" s="683"/>
      <c r="AK34" s="683"/>
      <c r="AL34" s="684">
        <v>0.3</v>
      </c>
      <c r="AM34" s="685"/>
      <c r="AN34" s="685"/>
      <c r="AO34" s="686"/>
      <c r="AP34" s="234"/>
      <c r="AQ34" s="658" t="s">
        <v>316</v>
      </c>
      <c r="AR34" s="659"/>
      <c r="AS34" s="659"/>
      <c r="AT34" s="659"/>
      <c r="AU34" s="659"/>
      <c r="AV34" s="659"/>
      <c r="AW34" s="659"/>
      <c r="AX34" s="659"/>
      <c r="AY34" s="659"/>
      <c r="AZ34" s="659"/>
      <c r="BA34" s="659"/>
      <c r="BB34" s="659"/>
      <c r="BC34" s="659"/>
      <c r="BD34" s="659"/>
      <c r="BE34" s="659"/>
      <c r="BF34" s="660"/>
      <c r="BG34" s="658" t="s">
        <v>317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318</v>
      </c>
      <c r="CE34" s="695"/>
      <c r="CF34" s="695"/>
      <c r="CG34" s="695"/>
      <c r="CH34" s="695"/>
      <c r="CI34" s="695"/>
      <c r="CJ34" s="695"/>
      <c r="CK34" s="695"/>
      <c r="CL34" s="695"/>
      <c r="CM34" s="695"/>
      <c r="CN34" s="695"/>
      <c r="CO34" s="695"/>
      <c r="CP34" s="695"/>
      <c r="CQ34" s="696"/>
      <c r="CR34" s="679">
        <v>11199283</v>
      </c>
      <c r="CS34" s="680"/>
      <c r="CT34" s="680"/>
      <c r="CU34" s="680"/>
      <c r="CV34" s="680"/>
      <c r="CW34" s="680"/>
      <c r="CX34" s="680"/>
      <c r="CY34" s="681"/>
      <c r="CZ34" s="684">
        <v>14.8</v>
      </c>
      <c r="DA34" s="713"/>
      <c r="DB34" s="713"/>
      <c r="DC34" s="717"/>
      <c r="DD34" s="688">
        <v>8990035</v>
      </c>
      <c r="DE34" s="680"/>
      <c r="DF34" s="680"/>
      <c r="DG34" s="680"/>
      <c r="DH34" s="680"/>
      <c r="DI34" s="680"/>
      <c r="DJ34" s="680"/>
      <c r="DK34" s="681"/>
      <c r="DL34" s="688">
        <v>8127476</v>
      </c>
      <c r="DM34" s="680"/>
      <c r="DN34" s="680"/>
      <c r="DO34" s="680"/>
      <c r="DP34" s="680"/>
      <c r="DQ34" s="680"/>
      <c r="DR34" s="680"/>
      <c r="DS34" s="680"/>
      <c r="DT34" s="680"/>
      <c r="DU34" s="680"/>
      <c r="DV34" s="681"/>
      <c r="DW34" s="684">
        <v>18.7</v>
      </c>
      <c r="DX34" s="713"/>
      <c r="DY34" s="713"/>
      <c r="DZ34" s="713"/>
      <c r="EA34" s="713"/>
      <c r="EB34" s="713"/>
      <c r="EC34" s="714"/>
    </row>
    <row r="35" spans="2:133" ht="11.25" customHeight="1" x14ac:dyDescent="0.15">
      <c r="B35" s="676" t="s">
        <v>319</v>
      </c>
      <c r="C35" s="677"/>
      <c r="D35" s="677"/>
      <c r="E35" s="677"/>
      <c r="F35" s="677"/>
      <c r="G35" s="677"/>
      <c r="H35" s="677"/>
      <c r="I35" s="677"/>
      <c r="J35" s="677"/>
      <c r="K35" s="677"/>
      <c r="L35" s="677"/>
      <c r="M35" s="677"/>
      <c r="N35" s="677"/>
      <c r="O35" s="677"/>
      <c r="P35" s="677"/>
      <c r="Q35" s="678"/>
      <c r="R35" s="679">
        <v>8838800</v>
      </c>
      <c r="S35" s="680"/>
      <c r="T35" s="680"/>
      <c r="U35" s="680"/>
      <c r="V35" s="680"/>
      <c r="W35" s="680"/>
      <c r="X35" s="680"/>
      <c r="Y35" s="681"/>
      <c r="Z35" s="682">
        <v>11.3</v>
      </c>
      <c r="AA35" s="682"/>
      <c r="AB35" s="682"/>
      <c r="AC35" s="682"/>
      <c r="AD35" s="683" t="s">
        <v>238</v>
      </c>
      <c r="AE35" s="683"/>
      <c r="AF35" s="683"/>
      <c r="AG35" s="683"/>
      <c r="AH35" s="683"/>
      <c r="AI35" s="683"/>
      <c r="AJ35" s="683"/>
      <c r="AK35" s="683"/>
      <c r="AL35" s="684" t="s">
        <v>135</v>
      </c>
      <c r="AM35" s="685"/>
      <c r="AN35" s="685"/>
      <c r="AO35" s="686"/>
      <c r="AP35" s="234"/>
      <c r="AQ35" s="752" t="s">
        <v>320</v>
      </c>
      <c r="AR35" s="753"/>
      <c r="AS35" s="753"/>
      <c r="AT35" s="753"/>
      <c r="AU35" s="753"/>
      <c r="AV35" s="753"/>
      <c r="AW35" s="753"/>
      <c r="AX35" s="753"/>
      <c r="AY35" s="754"/>
      <c r="AZ35" s="668">
        <v>8863449</v>
      </c>
      <c r="BA35" s="669"/>
      <c r="BB35" s="669"/>
      <c r="BC35" s="669"/>
      <c r="BD35" s="669"/>
      <c r="BE35" s="669"/>
      <c r="BF35" s="755"/>
      <c r="BG35" s="690" t="s">
        <v>321</v>
      </c>
      <c r="BH35" s="691"/>
      <c r="BI35" s="691"/>
      <c r="BJ35" s="691"/>
      <c r="BK35" s="691"/>
      <c r="BL35" s="691"/>
      <c r="BM35" s="691"/>
      <c r="BN35" s="691"/>
      <c r="BO35" s="691"/>
      <c r="BP35" s="691"/>
      <c r="BQ35" s="691"/>
      <c r="BR35" s="691"/>
      <c r="BS35" s="691"/>
      <c r="BT35" s="691"/>
      <c r="BU35" s="692"/>
      <c r="BV35" s="668">
        <v>232164</v>
      </c>
      <c r="BW35" s="669"/>
      <c r="BX35" s="669"/>
      <c r="BY35" s="669"/>
      <c r="BZ35" s="669"/>
      <c r="CA35" s="669"/>
      <c r="CB35" s="755"/>
      <c r="CD35" s="694" t="s">
        <v>322</v>
      </c>
      <c r="CE35" s="695"/>
      <c r="CF35" s="695"/>
      <c r="CG35" s="695"/>
      <c r="CH35" s="695"/>
      <c r="CI35" s="695"/>
      <c r="CJ35" s="695"/>
      <c r="CK35" s="695"/>
      <c r="CL35" s="695"/>
      <c r="CM35" s="695"/>
      <c r="CN35" s="695"/>
      <c r="CO35" s="695"/>
      <c r="CP35" s="695"/>
      <c r="CQ35" s="696"/>
      <c r="CR35" s="679">
        <v>490240</v>
      </c>
      <c r="CS35" s="715"/>
      <c r="CT35" s="715"/>
      <c r="CU35" s="715"/>
      <c r="CV35" s="715"/>
      <c r="CW35" s="715"/>
      <c r="CX35" s="715"/>
      <c r="CY35" s="716"/>
      <c r="CZ35" s="684">
        <v>0.6</v>
      </c>
      <c r="DA35" s="713"/>
      <c r="DB35" s="713"/>
      <c r="DC35" s="717"/>
      <c r="DD35" s="688">
        <v>400967</v>
      </c>
      <c r="DE35" s="715"/>
      <c r="DF35" s="715"/>
      <c r="DG35" s="715"/>
      <c r="DH35" s="715"/>
      <c r="DI35" s="715"/>
      <c r="DJ35" s="715"/>
      <c r="DK35" s="716"/>
      <c r="DL35" s="688">
        <v>400967</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15">
      <c r="B36" s="676" t="s">
        <v>323</v>
      </c>
      <c r="C36" s="677"/>
      <c r="D36" s="677"/>
      <c r="E36" s="677"/>
      <c r="F36" s="677"/>
      <c r="G36" s="677"/>
      <c r="H36" s="677"/>
      <c r="I36" s="677"/>
      <c r="J36" s="677"/>
      <c r="K36" s="677"/>
      <c r="L36" s="677"/>
      <c r="M36" s="677"/>
      <c r="N36" s="677"/>
      <c r="O36" s="677"/>
      <c r="P36" s="677"/>
      <c r="Q36" s="678"/>
      <c r="R36" s="679" t="s">
        <v>135</v>
      </c>
      <c r="S36" s="680"/>
      <c r="T36" s="680"/>
      <c r="U36" s="680"/>
      <c r="V36" s="680"/>
      <c r="W36" s="680"/>
      <c r="X36" s="680"/>
      <c r="Y36" s="681"/>
      <c r="Z36" s="682" t="s">
        <v>238</v>
      </c>
      <c r="AA36" s="682"/>
      <c r="AB36" s="682"/>
      <c r="AC36" s="682"/>
      <c r="AD36" s="683" t="s">
        <v>238</v>
      </c>
      <c r="AE36" s="683"/>
      <c r="AF36" s="683"/>
      <c r="AG36" s="683"/>
      <c r="AH36" s="683"/>
      <c r="AI36" s="683"/>
      <c r="AJ36" s="683"/>
      <c r="AK36" s="683"/>
      <c r="AL36" s="684" t="s">
        <v>238</v>
      </c>
      <c r="AM36" s="685"/>
      <c r="AN36" s="685"/>
      <c r="AO36" s="686"/>
      <c r="AQ36" s="756" t="s">
        <v>324</v>
      </c>
      <c r="AR36" s="757"/>
      <c r="AS36" s="757"/>
      <c r="AT36" s="757"/>
      <c r="AU36" s="757"/>
      <c r="AV36" s="757"/>
      <c r="AW36" s="757"/>
      <c r="AX36" s="757"/>
      <c r="AY36" s="758"/>
      <c r="AZ36" s="679">
        <v>1745059</v>
      </c>
      <c r="BA36" s="680"/>
      <c r="BB36" s="680"/>
      <c r="BC36" s="680"/>
      <c r="BD36" s="715"/>
      <c r="BE36" s="715"/>
      <c r="BF36" s="738"/>
      <c r="BG36" s="694" t="s">
        <v>325</v>
      </c>
      <c r="BH36" s="695"/>
      <c r="BI36" s="695"/>
      <c r="BJ36" s="695"/>
      <c r="BK36" s="695"/>
      <c r="BL36" s="695"/>
      <c r="BM36" s="695"/>
      <c r="BN36" s="695"/>
      <c r="BO36" s="695"/>
      <c r="BP36" s="695"/>
      <c r="BQ36" s="695"/>
      <c r="BR36" s="695"/>
      <c r="BS36" s="695"/>
      <c r="BT36" s="695"/>
      <c r="BU36" s="696"/>
      <c r="BV36" s="679">
        <v>141875</v>
      </c>
      <c r="BW36" s="680"/>
      <c r="BX36" s="680"/>
      <c r="BY36" s="680"/>
      <c r="BZ36" s="680"/>
      <c r="CA36" s="680"/>
      <c r="CB36" s="689"/>
      <c r="CD36" s="694" t="s">
        <v>326</v>
      </c>
      <c r="CE36" s="695"/>
      <c r="CF36" s="695"/>
      <c r="CG36" s="695"/>
      <c r="CH36" s="695"/>
      <c r="CI36" s="695"/>
      <c r="CJ36" s="695"/>
      <c r="CK36" s="695"/>
      <c r="CL36" s="695"/>
      <c r="CM36" s="695"/>
      <c r="CN36" s="695"/>
      <c r="CO36" s="695"/>
      <c r="CP36" s="695"/>
      <c r="CQ36" s="696"/>
      <c r="CR36" s="679">
        <v>2801863</v>
      </c>
      <c r="CS36" s="680"/>
      <c r="CT36" s="680"/>
      <c r="CU36" s="680"/>
      <c r="CV36" s="680"/>
      <c r="CW36" s="680"/>
      <c r="CX36" s="680"/>
      <c r="CY36" s="681"/>
      <c r="CZ36" s="684">
        <v>3.7</v>
      </c>
      <c r="DA36" s="713"/>
      <c r="DB36" s="713"/>
      <c r="DC36" s="717"/>
      <c r="DD36" s="688">
        <v>2314370</v>
      </c>
      <c r="DE36" s="680"/>
      <c r="DF36" s="680"/>
      <c r="DG36" s="680"/>
      <c r="DH36" s="680"/>
      <c r="DI36" s="680"/>
      <c r="DJ36" s="680"/>
      <c r="DK36" s="681"/>
      <c r="DL36" s="688">
        <v>1643810</v>
      </c>
      <c r="DM36" s="680"/>
      <c r="DN36" s="680"/>
      <c r="DO36" s="680"/>
      <c r="DP36" s="680"/>
      <c r="DQ36" s="680"/>
      <c r="DR36" s="680"/>
      <c r="DS36" s="680"/>
      <c r="DT36" s="680"/>
      <c r="DU36" s="680"/>
      <c r="DV36" s="681"/>
      <c r="DW36" s="684">
        <v>3.8</v>
      </c>
      <c r="DX36" s="713"/>
      <c r="DY36" s="713"/>
      <c r="DZ36" s="713"/>
      <c r="EA36" s="713"/>
      <c r="EB36" s="713"/>
      <c r="EC36" s="714"/>
    </row>
    <row r="37" spans="2:133" ht="11.25" customHeight="1" x14ac:dyDescent="0.15">
      <c r="B37" s="676" t="s">
        <v>327</v>
      </c>
      <c r="C37" s="677"/>
      <c r="D37" s="677"/>
      <c r="E37" s="677"/>
      <c r="F37" s="677"/>
      <c r="G37" s="677"/>
      <c r="H37" s="677"/>
      <c r="I37" s="677"/>
      <c r="J37" s="677"/>
      <c r="K37" s="677"/>
      <c r="L37" s="677"/>
      <c r="M37" s="677"/>
      <c r="N37" s="677"/>
      <c r="O37" s="677"/>
      <c r="P37" s="677"/>
      <c r="Q37" s="678"/>
      <c r="R37" s="679">
        <v>2807500</v>
      </c>
      <c r="S37" s="680"/>
      <c r="T37" s="680"/>
      <c r="U37" s="680"/>
      <c r="V37" s="680"/>
      <c r="W37" s="680"/>
      <c r="X37" s="680"/>
      <c r="Y37" s="681"/>
      <c r="Z37" s="682">
        <v>3.6</v>
      </c>
      <c r="AA37" s="682"/>
      <c r="AB37" s="682"/>
      <c r="AC37" s="682"/>
      <c r="AD37" s="683" t="s">
        <v>238</v>
      </c>
      <c r="AE37" s="683"/>
      <c r="AF37" s="683"/>
      <c r="AG37" s="683"/>
      <c r="AH37" s="683"/>
      <c r="AI37" s="683"/>
      <c r="AJ37" s="683"/>
      <c r="AK37" s="683"/>
      <c r="AL37" s="684" t="s">
        <v>127</v>
      </c>
      <c r="AM37" s="685"/>
      <c r="AN37" s="685"/>
      <c r="AO37" s="686"/>
      <c r="AQ37" s="756" t="s">
        <v>328</v>
      </c>
      <c r="AR37" s="757"/>
      <c r="AS37" s="757"/>
      <c r="AT37" s="757"/>
      <c r="AU37" s="757"/>
      <c r="AV37" s="757"/>
      <c r="AW37" s="757"/>
      <c r="AX37" s="757"/>
      <c r="AY37" s="758"/>
      <c r="AZ37" s="679">
        <v>866897</v>
      </c>
      <c r="BA37" s="680"/>
      <c r="BB37" s="680"/>
      <c r="BC37" s="680"/>
      <c r="BD37" s="715"/>
      <c r="BE37" s="715"/>
      <c r="BF37" s="738"/>
      <c r="BG37" s="694" t="s">
        <v>329</v>
      </c>
      <c r="BH37" s="695"/>
      <c r="BI37" s="695"/>
      <c r="BJ37" s="695"/>
      <c r="BK37" s="695"/>
      <c r="BL37" s="695"/>
      <c r="BM37" s="695"/>
      <c r="BN37" s="695"/>
      <c r="BO37" s="695"/>
      <c r="BP37" s="695"/>
      <c r="BQ37" s="695"/>
      <c r="BR37" s="695"/>
      <c r="BS37" s="695"/>
      <c r="BT37" s="695"/>
      <c r="BU37" s="696"/>
      <c r="BV37" s="679">
        <v>28897</v>
      </c>
      <c r="BW37" s="680"/>
      <c r="BX37" s="680"/>
      <c r="BY37" s="680"/>
      <c r="BZ37" s="680"/>
      <c r="CA37" s="680"/>
      <c r="CB37" s="689"/>
      <c r="CD37" s="694" t="s">
        <v>330</v>
      </c>
      <c r="CE37" s="695"/>
      <c r="CF37" s="695"/>
      <c r="CG37" s="695"/>
      <c r="CH37" s="695"/>
      <c r="CI37" s="695"/>
      <c r="CJ37" s="695"/>
      <c r="CK37" s="695"/>
      <c r="CL37" s="695"/>
      <c r="CM37" s="695"/>
      <c r="CN37" s="695"/>
      <c r="CO37" s="695"/>
      <c r="CP37" s="695"/>
      <c r="CQ37" s="696"/>
      <c r="CR37" s="679">
        <v>24163</v>
      </c>
      <c r="CS37" s="715"/>
      <c r="CT37" s="715"/>
      <c r="CU37" s="715"/>
      <c r="CV37" s="715"/>
      <c r="CW37" s="715"/>
      <c r="CX37" s="715"/>
      <c r="CY37" s="716"/>
      <c r="CZ37" s="684">
        <v>0</v>
      </c>
      <c r="DA37" s="713"/>
      <c r="DB37" s="713"/>
      <c r="DC37" s="717"/>
      <c r="DD37" s="688">
        <v>24163</v>
      </c>
      <c r="DE37" s="715"/>
      <c r="DF37" s="715"/>
      <c r="DG37" s="715"/>
      <c r="DH37" s="715"/>
      <c r="DI37" s="715"/>
      <c r="DJ37" s="715"/>
      <c r="DK37" s="716"/>
      <c r="DL37" s="688">
        <v>24163</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331</v>
      </c>
      <c r="C38" s="725"/>
      <c r="D38" s="725"/>
      <c r="E38" s="725"/>
      <c r="F38" s="725"/>
      <c r="G38" s="725"/>
      <c r="H38" s="725"/>
      <c r="I38" s="725"/>
      <c r="J38" s="725"/>
      <c r="K38" s="725"/>
      <c r="L38" s="725"/>
      <c r="M38" s="725"/>
      <c r="N38" s="725"/>
      <c r="O38" s="725"/>
      <c r="P38" s="725"/>
      <c r="Q38" s="726"/>
      <c r="R38" s="759">
        <v>78230557</v>
      </c>
      <c r="S38" s="760"/>
      <c r="T38" s="760"/>
      <c r="U38" s="760"/>
      <c r="V38" s="760"/>
      <c r="W38" s="760"/>
      <c r="X38" s="760"/>
      <c r="Y38" s="761"/>
      <c r="Z38" s="762">
        <v>100</v>
      </c>
      <c r="AA38" s="762"/>
      <c r="AB38" s="762"/>
      <c r="AC38" s="762"/>
      <c r="AD38" s="763">
        <v>40598484</v>
      </c>
      <c r="AE38" s="763"/>
      <c r="AF38" s="763"/>
      <c r="AG38" s="763"/>
      <c r="AH38" s="763"/>
      <c r="AI38" s="763"/>
      <c r="AJ38" s="763"/>
      <c r="AK38" s="763"/>
      <c r="AL38" s="764">
        <v>100</v>
      </c>
      <c r="AM38" s="750"/>
      <c r="AN38" s="750"/>
      <c r="AO38" s="765"/>
      <c r="AQ38" s="756" t="s">
        <v>332</v>
      </c>
      <c r="AR38" s="757"/>
      <c r="AS38" s="757"/>
      <c r="AT38" s="757"/>
      <c r="AU38" s="757"/>
      <c r="AV38" s="757"/>
      <c r="AW38" s="757"/>
      <c r="AX38" s="757"/>
      <c r="AY38" s="758"/>
      <c r="AZ38" s="679">
        <v>72530</v>
      </c>
      <c r="BA38" s="680"/>
      <c r="BB38" s="680"/>
      <c r="BC38" s="680"/>
      <c r="BD38" s="715"/>
      <c r="BE38" s="715"/>
      <c r="BF38" s="738"/>
      <c r="BG38" s="694" t="s">
        <v>333</v>
      </c>
      <c r="BH38" s="695"/>
      <c r="BI38" s="695"/>
      <c r="BJ38" s="695"/>
      <c r="BK38" s="695"/>
      <c r="BL38" s="695"/>
      <c r="BM38" s="695"/>
      <c r="BN38" s="695"/>
      <c r="BO38" s="695"/>
      <c r="BP38" s="695"/>
      <c r="BQ38" s="695"/>
      <c r="BR38" s="695"/>
      <c r="BS38" s="695"/>
      <c r="BT38" s="695"/>
      <c r="BU38" s="696"/>
      <c r="BV38" s="679">
        <v>48438</v>
      </c>
      <c r="BW38" s="680"/>
      <c r="BX38" s="680"/>
      <c r="BY38" s="680"/>
      <c r="BZ38" s="680"/>
      <c r="CA38" s="680"/>
      <c r="CB38" s="689"/>
      <c r="CD38" s="694" t="s">
        <v>334</v>
      </c>
      <c r="CE38" s="695"/>
      <c r="CF38" s="695"/>
      <c r="CG38" s="695"/>
      <c r="CH38" s="695"/>
      <c r="CI38" s="695"/>
      <c r="CJ38" s="695"/>
      <c r="CK38" s="695"/>
      <c r="CL38" s="695"/>
      <c r="CM38" s="695"/>
      <c r="CN38" s="695"/>
      <c r="CO38" s="695"/>
      <c r="CP38" s="695"/>
      <c r="CQ38" s="696"/>
      <c r="CR38" s="679">
        <v>7924022</v>
      </c>
      <c r="CS38" s="680"/>
      <c r="CT38" s="680"/>
      <c r="CU38" s="680"/>
      <c r="CV38" s="680"/>
      <c r="CW38" s="680"/>
      <c r="CX38" s="680"/>
      <c r="CY38" s="681"/>
      <c r="CZ38" s="684">
        <v>10.5</v>
      </c>
      <c r="DA38" s="713"/>
      <c r="DB38" s="713"/>
      <c r="DC38" s="717"/>
      <c r="DD38" s="688">
        <v>6727493</v>
      </c>
      <c r="DE38" s="680"/>
      <c r="DF38" s="680"/>
      <c r="DG38" s="680"/>
      <c r="DH38" s="680"/>
      <c r="DI38" s="680"/>
      <c r="DJ38" s="680"/>
      <c r="DK38" s="681"/>
      <c r="DL38" s="688">
        <v>6069509</v>
      </c>
      <c r="DM38" s="680"/>
      <c r="DN38" s="680"/>
      <c r="DO38" s="680"/>
      <c r="DP38" s="680"/>
      <c r="DQ38" s="680"/>
      <c r="DR38" s="680"/>
      <c r="DS38" s="680"/>
      <c r="DT38" s="680"/>
      <c r="DU38" s="680"/>
      <c r="DV38" s="681"/>
      <c r="DW38" s="684">
        <v>14</v>
      </c>
      <c r="DX38" s="713"/>
      <c r="DY38" s="713"/>
      <c r="DZ38" s="713"/>
      <c r="EA38" s="713"/>
      <c r="EB38" s="713"/>
      <c r="EC38" s="714"/>
    </row>
    <row r="39" spans="2:133" ht="11.25" customHeight="1" x14ac:dyDescent="0.15">
      <c r="AQ39" s="756" t="s">
        <v>335</v>
      </c>
      <c r="AR39" s="757"/>
      <c r="AS39" s="757"/>
      <c r="AT39" s="757"/>
      <c r="AU39" s="757"/>
      <c r="AV39" s="757"/>
      <c r="AW39" s="757"/>
      <c r="AX39" s="757"/>
      <c r="AY39" s="758"/>
      <c r="AZ39" s="679" t="s">
        <v>238</v>
      </c>
      <c r="BA39" s="680"/>
      <c r="BB39" s="680"/>
      <c r="BC39" s="680"/>
      <c r="BD39" s="715"/>
      <c r="BE39" s="715"/>
      <c r="BF39" s="738"/>
      <c r="BG39" s="770" t="s">
        <v>336</v>
      </c>
      <c r="BH39" s="771"/>
      <c r="BI39" s="771"/>
      <c r="BJ39" s="771"/>
      <c r="BK39" s="771"/>
      <c r="BL39" s="235"/>
      <c r="BM39" s="695" t="s">
        <v>337</v>
      </c>
      <c r="BN39" s="695"/>
      <c r="BO39" s="695"/>
      <c r="BP39" s="695"/>
      <c r="BQ39" s="695"/>
      <c r="BR39" s="695"/>
      <c r="BS39" s="695"/>
      <c r="BT39" s="695"/>
      <c r="BU39" s="696"/>
      <c r="BV39" s="679">
        <v>95</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114079</v>
      </c>
      <c r="CS39" s="715"/>
      <c r="CT39" s="715"/>
      <c r="CU39" s="715"/>
      <c r="CV39" s="715"/>
      <c r="CW39" s="715"/>
      <c r="CX39" s="715"/>
      <c r="CY39" s="716"/>
      <c r="CZ39" s="684">
        <v>0.2</v>
      </c>
      <c r="DA39" s="713"/>
      <c r="DB39" s="713"/>
      <c r="DC39" s="717"/>
      <c r="DD39" s="688">
        <v>105653</v>
      </c>
      <c r="DE39" s="715"/>
      <c r="DF39" s="715"/>
      <c r="DG39" s="715"/>
      <c r="DH39" s="715"/>
      <c r="DI39" s="715"/>
      <c r="DJ39" s="715"/>
      <c r="DK39" s="716"/>
      <c r="DL39" s="688" t="s">
        <v>238</v>
      </c>
      <c r="DM39" s="715"/>
      <c r="DN39" s="715"/>
      <c r="DO39" s="715"/>
      <c r="DP39" s="715"/>
      <c r="DQ39" s="715"/>
      <c r="DR39" s="715"/>
      <c r="DS39" s="715"/>
      <c r="DT39" s="715"/>
      <c r="DU39" s="715"/>
      <c r="DV39" s="716"/>
      <c r="DW39" s="684" t="s">
        <v>135</v>
      </c>
      <c r="DX39" s="713"/>
      <c r="DY39" s="713"/>
      <c r="DZ39" s="713"/>
      <c r="EA39" s="713"/>
      <c r="EB39" s="713"/>
      <c r="EC39" s="714"/>
    </row>
    <row r="40" spans="2:133" ht="11.25" customHeight="1" x14ac:dyDescent="0.15">
      <c r="AQ40" s="756" t="s">
        <v>339</v>
      </c>
      <c r="AR40" s="757"/>
      <c r="AS40" s="757"/>
      <c r="AT40" s="757"/>
      <c r="AU40" s="757"/>
      <c r="AV40" s="757"/>
      <c r="AW40" s="757"/>
      <c r="AX40" s="757"/>
      <c r="AY40" s="758"/>
      <c r="AZ40" s="679">
        <v>1601608</v>
      </c>
      <c r="BA40" s="680"/>
      <c r="BB40" s="680"/>
      <c r="BC40" s="680"/>
      <c r="BD40" s="715"/>
      <c r="BE40" s="715"/>
      <c r="BF40" s="738"/>
      <c r="BG40" s="770"/>
      <c r="BH40" s="771"/>
      <c r="BI40" s="771"/>
      <c r="BJ40" s="771"/>
      <c r="BK40" s="771"/>
      <c r="BL40" s="235"/>
      <c r="BM40" s="695" t="s">
        <v>340</v>
      </c>
      <c r="BN40" s="695"/>
      <c r="BO40" s="695"/>
      <c r="BP40" s="695"/>
      <c r="BQ40" s="695"/>
      <c r="BR40" s="695"/>
      <c r="BS40" s="695"/>
      <c r="BT40" s="695"/>
      <c r="BU40" s="696"/>
      <c r="BV40" s="679" t="s">
        <v>135</v>
      </c>
      <c r="BW40" s="680"/>
      <c r="BX40" s="680"/>
      <c r="BY40" s="680"/>
      <c r="BZ40" s="680"/>
      <c r="CA40" s="680"/>
      <c r="CB40" s="689"/>
      <c r="CD40" s="694" t="s">
        <v>341</v>
      </c>
      <c r="CE40" s="695"/>
      <c r="CF40" s="695"/>
      <c r="CG40" s="695"/>
      <c r="CH40" s="695"/>
      <c r="CI40" s="695"/>
      <c r="CJ40" s="695"/>
      <c r="CK40" s="695"/>
      <c r="CL40" s="695"/>
      <c r="CM40" s="695"/>
      <c r="CN40" s="695"/>
      <c r="CO40" s="695"/>
      <c r="CP40" s="695"/>
      <c r="CQ40" s="696"/>
      <c r="CR40" s="679">
        <v>2247914</v>
      </c>
      <c r="CS40" s="680"/>
      <c r="CT40" s="680"/>
      <c r="CU40" s="680"/>
      <c r="CV40" s="680"/>
      <c r="CW40" s="680"/>
      <c r="CX40" s="680"/>
      <c r="CY40" s="681"/>
      <c r="CZ40" s="684">
        <v>3</v>
      </c>
      <c r="DA40" s="713"/>
      <c r="DB40" s="713"/>
      <c r="DC40" s="717"/>
      <c r="DD40" s="688">
        <v>554736</v>
      </c>
      <c r="DE40" s="680"/>
      <c r="DF40" s="680"/>
      <c r="DG40" s="680"/>
      <c r="DH40" s="680"/>
      <c r="DI40" s="680"/>
      <c r="DJ40" s="680"/>
      <c r="DK40" s="681"/>
      <c r="DL40" s="688">
        <v>536690</v>
      </c>
      <c r="DM40" s="680"/>
      <c r="DN40" s="680"/>
      <c r="DO40" s="680"/>
      <c r="DP40" s="680"/>
      <c r="DQ40" s="680"/>
      <c r="DR40" s="680"/>
      <c r="DS40" s="680"/>
      <c r="DT40" s="680"/>
      <c r="DU40" s="680"/>
      <c r="DV40" s="681"/>
      <c r="DW40" s="684">
        <v>1.2</v>
      </c>
      <c r="DX40" s="713"/>
      <c r="DY40" s="713"/>
      <c r="DZ40" s="713"/>
      <c r="EA40" s="713"/>
      <c r="EB40" s="713"/>
      <c r="EC40" s="714"/>
    </row>
    <row r="41" spans="2:133" ht="11.25" customHeight="1" x14ac:dyDescent="0.15">
      <c r="AQ41" s="766" t="s">
        <v>342</v>
      </c>
      <c r="AR41" s="767"/>
      <c r="AS41" s="767"/>
      <c r="AT41" s="767"/>
      <c r="AU41" s="767"/>
      <c r="AV41" s="767"/>
      <c r="AW41" s="767"/>
      <c r="AX41" s="767"/>
      <c r="AY41" s="768"/>
      <c r="AZ41" s="759">
        <v>4577355</v>
      </c>
      <c r="BA41" s="760"/>
      <c r="BB41" s="760"/>
      <c r="BC41" s="760"/>
      <c r="BD41" s="749"/>
      <c r="BE41" s="749"/>
      <c r="BF41" s="751"/>
      <c r="BG41" s="772"/>
      <c r="BH41" s="773"/>
      <c r="BI41" s="773"/>
      <c r="BJ41" s="773"/>
      <c r="BK41" s="773"/>
      <c r="BL41" s="236"/>
      <c r="BM41" s="704" t="s">
        <v>343</v>
      </c>
      <c r="BN41" s="704"/>
      <c r="BO41" s="704"/>
      <c r="BP41" s="704"/>
      <c r="BQ41" s="704"/>
      <c r="BR41" s="704"/>
      <c r="BS41" s="704"/>
      <c r="BT41" s="704"/>
      <c r="BU41" s="705"/>
      <c r="BV41" s="759">
        <v>269</v>
      </c>
      <c r="BW41" s="760"/>
      <c r="BX41" s="760"/>
      <c r="BY41" s="760"/>
      <c r="BZ41" s="760"/>
      <c r="CA41" s="760"/>
      <c r="CB41" s="769"/>
      <c r="CD41" s="694" t="s">
        <v>344</v>
      </c>
      <c r="CE41" s="695"/>
      <c r="CF41" s="695"/>
      <c r="CG41" s="695"/>
      <c r="CH41" s="695"/>
      <c r="CI41" s="695"/>
      <c r="CJ41" s="695"/>
      <c r="CK41" s="695"/>
      <c r="CL41" s="695"/>
      <c r="CM41" s="695"/>
      <c r="CN41" s="695"/>
      <c r="CO41" s="695"/>
      <c r="CP41" s="695"/>
      <c r="CQ41" s="696"/>
      <c r="CR41" s="679" t="s">
        <v>238</v>
      </c>
      <c r="CS41" s="715"/>
      <c r="CT41" s="715"/>
      <c r="CU41" s="715"/>
      <c r="CV41" s="715"/>
      <c r="CW41" s="715"/>
      <c r="CX41" s="715"/>
      <c r="CY41" s="716"/>
      <c r="CZ41" s="684" t="s">
        <v>127</v>
      </c>
      <c r="DA41" s="713"/>
      <c r="DB41" s="713"/>
      <c r="DC41" s="717"/>
      <c r="DD41" s="688" t="s">
        <v>238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346</v>
      </c>
      <c r="CE42" s="677"/>
      <c r="CF42" s="677"/>
      <c r="CG42" s="677"/>
      <c r="CH42" s="677"/>
      <c r="CI42" s="677"/>
      <c r="CJ42" s="677"/>
      <c r="CK42" s="677"/>
      <c r="CL42" s="677"/>
      <c r="CM42" s="677"/>
      <c r="CN42" s="677"/>
      <c r="CO42" s="677"/>
      <c r="CP42" s="677"/>
      <c r="CQ42" s="678"/>
      <c r="CR42" s="679">
        <v>11668532</v>
      </c>
      <c r="CS42" s="680"/>
      <c r="CT42" s="680"/>
      <c r="CU42" s="680"/>
      <c r="CV42" s="680"/>
      <c r="CW42" s="680"/>
      <c r="CX42" s="680"/>
      <c r="CY42" s="681"/>
      <c r="CZ42" s="684">
        <v>15.4</v>
      </c>
      <c r="DA42" s="685"/>
      <c r="DB42" s="685"/>
      <c r="DC42" s="780"/>
      <c r="DD42" s="688">
        <v>2674321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348</v>
      </c>
      <c r="CE43" s="677"/>
      <c r="CF43" s="677"/>
      <c r="CG43" s="677"/>
      <c r="CH43" s="677"/>
      <c r="CI43" s="677"/>
      <c r="CJ43" s="677"/>
      <c r="CK43" s="677"/>
      <c r="CL43" s="677"/>
      <c r="CM43" s="677"/>
      <c r="CN43" s="677"/>
      <c r="CO43" s="677"/>
      <c r="CP43" s="677"/>
      <c r="CQ43" s="678"/>
      <c r="CR43" s="679">
        <v>349680</v>
      </c>
      <c r="CS43" s="715"/>
      <c r="CT43" s="715"/>
      <c r="CU43" s="715"/>
      <c r="CV43" s="715"/>
      <c r="CW43" s="715"/>
      <c r="CX43" s="715"/>
      <c r="CY43" s="716"/>
      <c r="CZ43" s="684">
        <v>0.5</v>
      </c>
      <c r="DA43" s="713"/>
      <c r="DB43" s="713"/>
      <c r="DC43" s="717"/>
      <c r="DD43" s="688">
        <v>344446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349</v>
      </c>
      <c r="CD44" s="791" t="s">
        <v>300</v>
      </c>
      <c r="CE44" s="792"/>
      <c r="CF44" s="676" t="s">
        <v>350</v>
      </c>
      <c r="CG44" s="677"/>
      <c r="CH44" s="677"/>
      <c r="CI44" s="677"/>
      <c r="CJ44" s="677"/>
      <c r="CK44" s="677"/>
      <c r="CL44" s="677"/>
      <c r="CM44" s="677"/>
      <c r="CN44" s="677"/>
      <c r="CO44" s="677"/>
      <c r="CP44" s="677"/>
      <c r="CQ44" s="678"/>
      <c r="CR44" s="679">
        <v>11668532</v>
      </c>
      <c r="CS44" s="680"/>
      <c r="CT44" s="680"/>
      <c r="CU44" s="680"/>
      <c r="CV44" s="680"/>
      <c r="CW44" s="680"/>
      <c r="CX44" s="680"/>
      <c r="CY44" s="681"/>
      <c r="CZ44" s="684">
        <v>15.4</v>
      </c>
      <c r="DA44" s="685"/>
      <c r="DB44" s="685"/>
      <c r="DC44" s="780"/>
      <c r="DD44" s="688">
        <v>2674321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351</v>
      </c>
      <c r="CG45" s="677"/>
      <c r="CH45" s="677"/>
      <c r="CI45" s="677"/>
      <c r="CJ45" s="677"/>
      <c r="CK45" s="677"/>
      <c r="CL45" s="677"/>
      <c r="CM45" s="677"/>
      <c r="CN45" s="677"/>
      <c r="CO45" s="677"/>
      <c r="CP45" s="677"/>
      <c r="CQ45" s="678"/>
      <c r="CR45" s="679">
        <v>3931926</v>
      </c>
      <c r="CS45" s="715"/>
      <c r="CT45" s="715"/>
      <c r="CU45" s="715"/>
      <c r="CV45" s="715"/>
      <c r="CW45" s="715"/>
      <c r="CX45" s="715"/>
      <c r="CY45" s="716"/>
      <c r="CZ45" s="684">
        <v>5.2</v>
      </c>
      <c r="DA45" s="713"/>
      <c r="DB45" s="713"/>
      <c r="DC45" s="717"/>
      <c r="DD45" s="688">
        <v>150923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352</v>
      </c>
      <c r="CG46" s="677"/>
      <c r="CH46" s="677"/>
      <c r="CI46" s="677"/>
      <c r="CJ46" s="677"/>
      <c r="CK46" s="677"/>
      <c r="CL46" s="677"/>
      <c r="CM46" s="677"/>
      <c r="CN46" s="677"/>
      <c r="CO46" s="677"/>
      <c r="CP46" s="677"/>
      <c r="CQ46" s="678"/>
      <c r="CR46" s="679">
        <v>7666014</v>
      </c>
      <c r="CS46" s="680"/>
      <c r="CT46" s="680"/>
      <c r="CU46" s="680"/>
      <c r="CV46" s="680"/>
      <c r="CW46" s="680"/>
      <c r="CX46" s="680"/>
      <c r="CY46" s="681"/>
      <c r="CZ46" s="684">
        <v>10.1</v>
      </c>
      <c r="DA46" s="685"/>
      <c r="DB46" s="685"/>
      <c r="DC46" s="780"/>
      <c r="DD46" s="688">
        <v>2484506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353</v>
      </c>
      <c r="CG47" s="677"/>
      <c r="CH47" s="677"/>
      <c r="CI47" s="677"/>
      <c r="CJ47" s="677"/>
      <c r="CK47" s="677"/>
      <c r="CL47" s="677"/>
      <c r="CM47" s="677"/>
      <c r="CN47" s="677"/>
      <c r="CO47" s="677"/>
      <c r="CP47" s="677"/>
      <c r="CQ47" s="678"/>
      <c r="CR47" s="679" t="s">
        <v>135</v>
      </c>
      <c r="CS47" s="715"/>
      <c r="CT47" s="715"/>
      <c r="CU47" s="715"/>
      <c r="CV47" s="715"/>
      <c r="CW47" s="715"/>
      <c r="CX47" s="715"/>
      <c r="CY47" s="716"/>
      <c r="CZ47" s="684" t="s">
        <v>127</v>
      </c>
      <c r="DA47" s="713"/>
      <c r="DB47" s="713"/>
      <c r="DC47" s="717"/>
      <c r="DD47" s="688" t="s">
        <v>238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354</v>
      </c>
      <c r="CG48" s="677"/>
      <c r="CH48" s="677"/>
      <c r="CI48" s="677"/>
      <c r="CJ48" s="677"/>
      <c r="CK48" s="677"/>
      <c r="CL48" s="677"/>
      <c r="CM48" s="677"/>
      <c r="CN48" s="677"/>
      <c r="CO48" s="677"/>
      <c r="CP48" s="677"/>
      <c r="CQ48" s="678"/>
      <c r="CR48" s="679" t="s">
        <v>238</v>
      </c>
      <c r="CS48" s="680"/>
      <c r="CT48" s="680"/>
      <c r="CU48" s="680"/>
      <c r="CV48" s="680"/>
      <c r="CW48" s="680"/>
      <c r="CX48" s="680"/>
      <c r="CY48" s="681"/>
      <c r="CZ48" s="684" t="s">
        <v>238</v>
      </c>
      <c r="DA48" s="685"/>
      <c r="DB48" s="685"/>
      <c r="DC48" s="780"/>
      <c r="DD48" s="688" t="s">
        <v>135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355</v>
      </c>
      <c r="CE49" s="725"/>
      <c r="CF49" s="725"/>
      <c r="CG49" s="725"/>
      <c r="CH49" s="725"/>
      <c r="CI49" s="725"/>
      <c r="CJ49" s="725"/>
      <c r="CK49" s="725"/>
      <c r="CL49" s="725"/>
      <c r="CM49" s="725"/>
      <c r="CN49" s="725"/>
      <c r="CO49" s="725"/>
      <c r="CP49" s="725"/>
      <c r="CQ49" s="726"/>
      <c r="CR49" s="759">
        <v>75823605</v>
      </c>
      <c r="CS49" s="749"/>
      <c r="CT49" s="749"/>
      <c r="CU49" s="749"/>
      <c r="CV49" s="749"/>
      <c r="CW49" s="749"/>
      <c r="CX49" s="749"/>
      <c r="CY49" s="781"/>
      <c r="CZ49" s="764">
        <v>100</v>
      </c>
      <c r="DA49" s="782"/>
      <c r="DB49" s="782"/>
      <c r="DC49" s="783"/>
      <c r="DD49" s="784">
        <v>47129748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bWPxa2fkOg/m9kaVkJU1J8DnTLqNjs/NNy7Q/Q3VdaPCM+olKt0U5w1FM6g6npvBT23xzjRtJ2j8WVV+FbmZTg==" saltValue="2KH09yJD/poueqYiWu1+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70" zoomScaleNormal="25" zoomScaleSheetLayoutView="70" workbookViewId="0">
      <selection activeCell="AK72" sqref="AK72:AO7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357</v>
      </c>
      <c r="DK2" s="827"/>
      <c r="DL2" s="827"/>
      <c r="DM2" s="827"/>
      <c r="DN2" s="827"/>
      <c r="DO2" s="828"/>
      <c r="DP2" s="249"/>
      <c r="DQ2" s="826" t="s">
        <v>358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359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361</v>
      </c>
      <c r="B5" s="821"/>
      <c r="C5" s="821"/>
      <c r="D5" s="821"/>
      <c r="E5" s="821"/>
      <c r="F5" s="821"/>
      <c r="G5" s="821"/>
      <c r="H5" s="821"/>
      <c r="I5" s="821"/>
      <c r="J5" s="821"/>
      <c r="K5" s="821"/>
      <c r="L5" s="821"/>
      <c r="M5" s="821"/>
      <c r="N5" s="821"/>
      <c r="O5" s="821"/>
      <c r="P5" s="822"/>
      <c r="Q5" s="797" t="s">
        <v>362</v>
      </c>
      <c r="R5" s="798"/>
      <c r="S5" s="798"/>
      <c r="T5" s="798"/>
      <c r="U5" s="799"/>
      <c r="V5" s="797" t="s">
        <v>363</v>
      </c>
      <c r="W5" s="798"/>
      <c r="X5" s="798"/>
      <c r="Y5" s="798"/>
      <c r="Z5" s="799"/>
      <c r="AA5" s="797" t="s">
        <v>364</v>
      </c>
      <c r="AB5" s="798"/>
      <c r="AC5" s="798"/>
      <c r="AD5" s="798"/>
      <c r="AE5" s="798"/>
      <c r="AF5" s="830" t="s">
        <v>365</v>
      </c>
      <c r="AG5" s="798"/>
      <c r="AH5" s="798"/>
      <c r="AI5" s="798"/>
      <c r="AJ5" s="809"/>
      <c r="AK5" s="798" t="s">
        <v>366</v>
      </c>
      <c r="AL5" s="798"/>
      <c r="AM5" s="798"/>
      <c r="AN5" s="798"/>
      <c r="AO5" s="799"/>
      <c r="AP5" s="797" t="s">
        <v>367</v>
      </c>
      <c r="AQ5" s="798"/>
      <c r="AR5" s="798"/>
      <c r="AS5" s="798"/>
      <c r="AT5" s="799"/>
      <c r="AU5" s="797" t="s">
        <v>368</v>
      </c>
      <c r="AV5" s="798"/>
      <c r="AW5" s="798"/>
      <c r="AX5" s="798"/>
      <c r="AY5" s="809"/>
      <c r="AZ5" s="256"/>
      <c r="BA5" s="256"/>
      <c r="BB5" s="256"/>
      <c r="BC5" s="256"/>
      <c r="BD5" s="256"/>
      <c r="BE5" s="257"/>
      <c r="BF5" s="257"/>
      <c r="BG5" s="257"/>
      <c r="BH5" s="257"/>
      <c r="BI5" s="257"/>
      <c r="BJ5" s="257"/>
      <c r="BK5" s="257"/>
      <c r="BL5" s="257"/>
      <c r="BM5" s="257"/>
      <c r="BN5" s="257"/>
      <c r="BO5" s="257"/>
      <c r="BP5" s="257"/>
      <c r="BQ5" s="820" t="s">
        <v>369</v>
      </c>
      <c r="BR5" s="821"/>
      <c r="BS5" s="821"/>
      <c r="BT5" s="821"/>
      <c r="BU5" s="821"/>
      <c r="BV5" s="821"/>
      <c r="BW5" s="821"/>
      <c r="BX5" s="821"/>
      <c r="BY5" s="821"/>
      <c r="BZ5" s="821"/>
      <c r="CA5" s="821"/>
      <c r="CB5" s="821"/>
      <c r="CC5" s="821"/>
      <c r="CD5" s="821"/>
      <c r="CE5" s="821"/>
      <c r="CF5" s="821"/>
      <c r="CG5" s="822"/>
      <c r="CH5" s="797" t="s">
        <v>370</v>
      </c>
      <c r="CI5" s="798"/>
      <c r="CJ5" s="798"/>
      <c r="CK5" s="798"/>
      <c r="CL5" s="799"/>
      <c r="CM5" s="797" t="s">
        <v>371</v>
      </c>
      <c r="CN5" s="798"/>
      <c r="CO5" s="798"/>
      <c r="CP5" s="798"/>
      <c r="CQ5" s="799"/>
      <c r="CR5" s="797" t="s">
        <v>372</v>
      </c>
      <c r="CS5" s="798"/>
      <c r="CT5" s="798"/>
      <c r="CU5" s="798"/>
      <c r="CV5" s="799"/>
      <c r="CW5" s="797" t="s">
        <v>373</v>
      </c>
      <c r="CX5" s="798"/>
      <c r="CY5" s="798"/>
      <c r="CZ5" s="798"/>
      <c r="DA5" s="799"/>
      <c r="DB5" s="797" t="s">
        <v>374</v>
      </c>
      <c r="DC5" s="798"/>
      <c r="DD5" s="798"/>
      <c r="DE5" s="798"/>
      <c r="DF5" s="799"/>
      <c r="DG5" s="803" t="s">
        <v>375</v>
      </c>
      <c r="DH5" s="804"/>
      <c r="DI5" s="804"/>
      <c r="DJ5" s="804"/>
      <c r="DK5" s="805"/>
      <c r="DL5" s="803" t="s">
        <v>376</v>
      </c>
      <c r="DM5" s="804"/>
      <c r="DN5" s="804"/>
      <c r="DO5" s="804"/>
      <c r="DP5" s="805"/>
      <c r="DQ5" s="797" t="s">
        <v>377</v>
      </c>
      <c r="DR5" s="798"/>
      <c r="DS5" s="798"/>
      <c r="DT5" s="798"/>
      <c r="DU5" s="799"/>
      <c r="DV5" s="797" t="s">
        <v>368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378</v>
      </c>
      <c r="C7" s="812"/>
      <c r="D7" s="812"/>
      <c r="E7" s="812"/>
      <c r="F7" s="812"/>
      <c r="G7" s="812"/>
      <c r="H7" s="812"/>
      <c r="I7" s="812"/>
      <c r="J7" s="812"/>
      <c r="K7" s="812"/>
      <c r="L7" s="812"/>
      <c r="M7" s="812"/>
      <c r="N7" s="812"/>
      <c r="O7" s="812"/>
      <c r="P7" s="813"/>
      <c r="Q7" s="814">
        <v>74598</v>
      </c>
      <c r="R7" s="815"/>
      <c r="S7" s="815"/>
      <c r="T7" s="815"/>
      <c r="U7" s="815"/>
      <c r="V7" s="815">
        <v>72246</v>
      </c>
      <c r="W7" s="815"/>
      <c r="X7" s="815"/>
      <c r="Y7" s="815"/>
      <c r="Z7" s="815"/>
      <c r="AA7" s="815">
        <v>2352</v>
      </c>
      <c r="AB7" s="815"/>
      <c r="AC7" s="815"/>
      <c r="AD7" s="815"/>
      <c r="AE7" s="816"/>
      <c r="AF7" s="817">
        <v>2247</v>
      </c>
      <c r="AG7" s="818"/>
      <c r="AH7" s="818"/>
      <c r="AI7" s="818"/>
      <c r="AJ7" s="819"/>
      <c r="AK7" s="854">
        <v>252</v>
      </c>
      <c r="AL7" s="855"/>
      <c r="AM7" s="855"/>
      <c r="AN7" s="855"/>
      <c r="AO7" s="855"/>
      <c r="AP7" s="855">
        <v>66995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570</v>
      </c>
      <c r="BT7" s="859"/>
      <c r="BU7" s="859"/>
      <c r="BV7" s="859"/>
      <c r="BW7" s="859"/>
      <c r="BX7" s="859"/>
      <c r="BY7" s="859"/>
      <c r="BZ7" s="859"/>
      <c r="CA7" s="859"/>
      <c r="CB7" s="859"/>
      <c r="CC7" s="859"/>
      <c r="CD7" s="859"/>
      <c r="CE7" s="859"/>
      <c r="CF7" s="859"/>
      <c r="CG7" s="860"/>
      <c r="CH7" s="851">
        <v>0</v>
      </c>
      <c r="CI7" s="852"/>
      <c r="CJ7" s="852"/>
      <c r="CK7" s="852"/>
      <c r="CL7" s="853"/>
      <c r="CM7" s="851">
        <v>195</v>
      </c>
      <c r="CN7" s="852"/>
      <c r="CO7" s="852"/>
      <c r="CP7" s="852"/>
      <c r="CQ7" s="853"/>
      <c r="CR7" s="851">
        <v>10</v>
      </c>
      <c r="CS7" s="852"/>
      <c r="CT7" s="852"/>
      <c r="CU7" s="852"/>
      <c r="CV7" s="853"/>
      <c r="CW7" s="851" t="s">
        <v>580</v>
      </c>
      <c r="CX7" s="852"/>
      <c r="CY7" s="852"/>
      <c r="CZ7" s="852"/>
      <c r="DA7" s="853"/>
      <c r="DB7" s="851" t="s">
        <v>580</v>
      </c>
      <c r="DC7" s="852"/>
      <c r="DD7" s="852"/>
      <c r="DE7" s="852"/>
      <c r="DF7" s="853"/>
      <c r="DG7" s="851" t="s">
        <v>580</v>
      </c>
      <c r="DH7" s="852"/>
      <c r="DI7" s="852"/>
      <c r="DJ7" s="852"/>
      <c r="DK7" s="853"/>
      <c r="DL7" s="851" t="s">
        <v>580</v>
      </c>
      <c r="DM7" s="852"/>
      <c r="DN7" s="852"/>
      <c r="DO7" s="852"/>
      <c r="DP7" s="853"/>
      <c r="DQ7" s="851" t="s">
        <v>580</v>
      </c>
      <c r="DR7" s="852"/>
      <c r="DS7" s="852"/>
      <c r="DT7" s="852"/>
      <c r="DU7" s="853"/>
      <c r="DV7" s="832"/>
      <c r="DW7" s="833"/>
      <c r="DX7" s="833"/>
      <c r="DY7" s="833"/>
      <c r="DZ7" s="834"/>
      <c r="EA7" s="254"/>
    </row>
    <row r="8" spans="1:131" s="255" customFormat="1" ht="26.25" customHeight="1" x14ac:dyDescent="0.15">
      <c r="A8" s="261">
        <v>2</v>
      </c>
      <c r="B8" s="835" t="s">
        <v>379</v>
      </c>
      <c r="C8" s="836"/>
      <c r="D8" s="836"/>
      <c r="E8" s="836"/>
      <c r="F8" s="836"/>
      <c r="G8" s="836"/>
      <c r="H8" s="836"/>
      <c r="I8" s="836"/>
      <c r="J8" s="836"/>
      <c r="K8" s="836"/>
      <c r="L8" s="836"/>
      <c r="M8" s="836"/>
      <c r="N8" s="836"/>
      <c r="O8" s="836"/>
      <c r="P8" s="837"/>
      <c r="Q8" s="838">
        <v>4867</v>
      </c>
      <c r="R8" s="839"/>
      <c r="S8" s="839"/>
      <c r="T8" s="839"/>
      <c r="U8" s="839"/>
      <c r="V8" s="839">
        <v>4813</v>
      </c>
      <c r="W8" s="839"/>
      <c r="X8" s="839"/>
      <c r="Y8" s="839"/>
      <c r="Z8" s="839"/>
      <c r="AA8" s="839">
        <v>55</v>
      </c>
      <c r="AB8" s="839"/>
      <c r="AC8" s="839"/>
      <c r="AD8" s="839"/>
      <c r="AE8" s="840"/>
      <c r="AF8" s="841">
        <v>44</v>
      </c>
      <c r="AG8" s="842"/>
      <c r="AH8" s="842"/>
      <c r="AI8" s="842"/>
      <c r="AJ8" s="843"/>
      <c r="AK8" s="844">
        <v>1062</v>
      </c>
      <c r="AL8" s="845"/>
      <c r="AM8" s="845"/>
      <c r="AN8" s="845"/>
      <c r="AO8" s="845"/>
      <c r="AP8" s="845">
        <v>3402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571</v>
      </c>
      <c r="BT8" s="849"/>
      <c r="BU8" s="849"/>
      <c r="BV8" s="849"/>
      <c r="BW8" s="849"/>
      <c r="BX8" s="849"/>
      <c r="BY8" s="849"/>
      <c r="BZ8" s="849"/>
      <c r="CA8" s="849"/>
      <c r="CB8" s="849"/>
      <c r="CC8" s="849"/>
      <c r="CD8" s="849"/>
      <c r="CE8" s="849"/>
      <c r="CF8" s="849"/>
      <c r="CG8" s="850"/>
      <c r="CH8" s="861">
        <v>-2.569</v>
      </c>
      <c r="CI8" s="862"/>
      <c r="CJ8" s="862"/>
      <c r="CK8" s="862"/>
      <c r="CL8" s="863"/>
      <c r="CM8" s="861">
        <v>90</v>
      </c>
      <c r="CN8" s="862"/>
      <c r="CO8" s="862"/>
      <c r="CP8" s="862"/>
      <c r="CQ8" s="863"/>
      <c r="CR8" s="861">
        <v>70</v>
      </c>
      <c r="CS8" s="862"/>
      <c r="CT8" s="862"/>
      <c r="CU8" s="862"/>
      <c r="CV8" s="863"/>
      <c r="CW8" s="861">
        <v>3</v>
      </c>
      <c r="CX8" s="862"/>
      <c r="CY8" s="862"/>
      <c r="CZ8" s="862"/>
      <c r="DA8" s="863"/>
      <c r="DB8" s="861" t="s">
        <v>580</v>
      </c>
      <c r="DC8" s="862"/>
      <c r="DD8" s="862"/>
      <c r="DE8" s="862"/>
      <c r="DF8" s="863"/>
      <c r="DG8" s="861" t="s">
        <v>580</v>
      </c>
      <c r="DH8" s="862"/>
      <c r="DI8" s="862"/>
      <c r="DJ8" s="862"/>
      <c r="DK8" s="863"/>
      <c r="DL8" s="861" t="s">
        <v>580</v>
      </c>
      <c r="DM8" s="862"/>
      <c r="DN8" s="862"/>
      <c r="DO8" s="862"/>
      <c r="DP8" s="863"/>
      <c r="DQ8" s="861" t="s">
        <v>580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572</v>
      </c>
      <c r="BT9" s="849"/>
      <c r="BU9" s="849"/>
      <c r="BV9" s="849"/>
      <c r="BW9" s="849"/>
      <c r="BX9" s="849"/>
      <c r="BY9" s="849"/>
      <c r="BZ9" s="849"/>
      <c r="CA9" s="849"/>
      <c r="CB9" s="849"/>
      <c r="CC9" s="849"/>
      <c r="CD9" s="849"/>
      <c r="CE9" s="849"/>
      <c r="CF9" s="849"/>
      <c r="CG9" s="850"/>
      <c r="CH9" s="861">
        <v>6.68</v>
      </c>
      <c r="CI9" s="862"/>
      <c r="CJ9" s="862"/>
      <c r="CK9" s="862"/>
      <c r="CL9" s="863"/>
      <c r="CM9" s="861">
        <v>200.06800000000001</v>
      </c>
      <c r="CN9" s="862"/>
      <c r="CO9" s="862"/>
      <c r="CP9" s="862"/>
      <c r="CQ9" s="863"/>
      <c r="CR9" s="861">
        <v>160</v>
      </c>
      <c r="CS9" s="862"/>
      <c r="CT9" s="862"/>
      <c r="CU9" s="862"/>
      <c r="CV9" s="863"/>
      <c r="CW9" s="861" t="s">
        <v>580</v>
      </c>
      <c r="CX9" s="862"/>
      <c r="CY9" s="862"/>
      <c r="CZ9" s="862"/>
      <c r="DA9" s="863"/>
      <c r="DB9" s="861" t="s">
        <v>580</v>
      </c>
      <c r="DC9" s="862"/>
      <c r="DD9" s="862"/>
      <c r="DE9" s="862"/>
      <c r="DF9" s="863"/>
      <c r="DG9" s="861" t="s">
        <v>580</v>
      </c>
      <c r="DH9" s="862"/>
      <c r="DI9" s="862"/>
      <c r="DJ9" s="862"/>
      <c r="DK9" s="863"/>
      <c r="DL9" s="861" t="s">
        <v>580</v>
      </c>
      <c r="DM9" s="862"/>
      <c r="DN9" s="862"/>
      <c r="DO9" s="862"/>
      <c r="DP9" s="863"/>
      <c r="DQ9" s="861" t="s">
        <v>580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381</v>
      </c>
      <c r="B23" s="870" t="s">
        <v>382</v>
      </c>
      <c r="C23" s="871"/>
      <c r="D23" s="871"/>
      <c r="E23" s="871"/>
      <c r="F23" s="871"/>
      <c r="G23" s="871"/>
      <c r="H23" s="871"/>
      <c r="I23" s="871"/>
      <c r="J23" s="871"/>
      <c r="K23" s="871"/>
      <c r="L23" s="871"/>
      <c r="M23" s="871"/>
      <c r="N23" s="871"/>
      <c r="O23" s="871"/>
      <c r="P23" s="872"/>
      <c r="Q23" s="873">
        <v>78231</v>
      </c>
      <c r="R23" s="874"/>
      <c r="S23" s="874"/>
      <c r="T23" s="874"/>
      <c r="U23" s="874"/>
      <c r="V23" s="874">
        <v>75824</v>
      </c>
      <c r="W23" s="874"/>
      <c r="X23" s="874"/>
      <c r="Y23" s="874"/>
      <c r="Z23" s="874"/>
      <c r="AA23" s="874">
        <v>2407</v>
      </c>
      <c r="AB23" s="874"/>
      <c r="AC23" s="874"/>
      <c r="AD23" s="874"/>
      <c r="AE23" s="875"/>
      <c r="AF23" s="876">
        <v>2291</v>
      </c>
      <c r="AG23" s="874"/>
      <c r="AH23" s="874"/>
      <c r="AI23" s="874"/>
      <c r="AJ23" s="877"/>
      <c r="AK23" s="878"/>
      <c r="AL23" s="879"/>
      <c r="AM23" s="879"/>
      <c r="AN23" s="879"/>
      <c r="AO23" s="879"/>
      <c r="AP23" s="874">
        <v>70397</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361</v>
      </c>
      <c r="B26" s="821"/>
      <c r="C26" s="821"/>
      <c r="D26" s="821"/>
      <c r="E26" s="821"/>
      <c r="F26" s="821"/>
      <c r="G26" s="821"/>
      <c r="H26" s="821"/>
      <c r="I26" s="821"/>
      <c r="J26" s="821"/>
      <c r="K26" s="821"/>
      <c r="L26" s="821"/>
      <c r="M26" s="821"/>
      <c r="N26" s="821"/>
      <c r="O26" s="821"/>
      <c r="P26" s="822"/>
      <c r="Q26" s="797" t="s">
        <v>385</v>
      </c>
      <c r="R26" s="798"/>
      <c r="S26" s="798"/>
      <c r="T26" s="798"/>
      <c r="U26" s="799"/>
      <c r="V26" s="797" t="s">
        <v>386</v>
      </c>
      <c r="W26" s="798"/>
      <c r="X26" s="798"/>
      <c r="Y26" s="798"/>
      <c r="Z26" s="799"/>
      <c r="AA26" s="797" t="s">
        <v>387</v>
      </c>
      <c r="AB26" s="798"/>
      <c r="AC26" s="798"/>
      <c r="AD26" s="798"/>
      <c r="AE26" s="798"/>
      <c r="AF26" s="892" t="s">
        <v>388</v>
      </c>
      <c r="AG26" s="893"/>
      <c r="AH26" s="893"/>
      <c r="AI26" s="893"/>
      <c r="AJ26" s="894"/>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368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393</v>
      </c>
      <c r="C28" s="812"/>
      <c r="D28" s="812"/>
      <c r="E28" s="812"/>
      <c r="F28" s="812"/>
      <c r="G28" s="812"/>
      <c r="H28" s="812"/>
      <c r="I28" s="812"/>
      <c r="J28" s="812"/>
      <c r="K28" s="812"/>
      <c r="L28" s="812"/>
      <c r="M28" s="812"/>
      <c r="N28" s="812"/>
      <c r="O28" s="812"/>
      <c r="P28" s="813"/>
      <c r="Q28" s="902">
        <v>20417</v>
      </c>
      <c r="R28" s="903"/>
      <c r="S28" s="903"/>
      <c r="T28" s="903"/>
      <c r="U28" s="903"/>
      <c r="V28" s="903">
        <v>20184</v>
      </c>
      <c r="W28" s="903"/>
      <c r="X28" s="903"/>
      <c r="Y28" s="903"/>
      <c r="Z28" s="903"/>
      <c r="AA28" s="903">
        <v>232</v>
      </c>
      <c r="AB28" s="903"/>
      <c r="AC28" s="903"/>
      <c r="AD28" s="903"/>
      <c r="AE28" s="904"/>
      <c r="AF28" s="905">
        <v>232</v>
      </c>
      <c r="AG28" s="903"/>
      <c r="AH28" s="903"/>
      <c r="AI28" s="903"/>
      <c r="AJ28" s="906"/>
      <c r="AK28" s="907">
        <v>1602</v>
      </c>
      <c r="AL28" s="898"/>
      <c r="AM28" s="898"/>
      <c r="AN28" s="898"/>
      <c r="AO28" s="898"/>
      <c r="AP28" s="898" t="s">
        <v>580</v>
      </c>
      <c r="AQ28" s="898"/>
      <c r="AR28" s="898"/>
      <c r="AS28" s="898"/>
      <c r="AT28" s="898"/>
      <c r="AU28" s="898" t="s">
        <v>580</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394</v>
      </c>
      <c r="C29" s="836"/>
      <c r="D29" s="836"/>
      <c r="E29" s="836"/>
      <c r="F29" s="836"/>
      <c r="G29" s="836"/>
      <c r="H29" s="836"/>
      <c r="I29" s="836"/>
      <c r="J29" s="836"/>
      <c r="K29" s="836"/>
      <c r="L29" s="836"/>
      <c r="M29" s="836"/>
      <c r="N29" s="836"/>
      <c r="O29" s="836"/>
      <c r="P29" s="837"/>
      <c r="Q29" s="838">
        <v>16535</v>
      </c>
      <c r="R29" s="839"/>
      <c r="S29" s="839"/>
      <c r="T29" s="839"/>
      <c r="U29" s="839"/>
      <c r="V29" s="839">
        <v>16009</v>
      </c>
      <c r="W29" s="839"/>
      <c r="X29" s="839"/>
      <c r="Y29" s="839"/>
      <c r="Z29" s="839"/>
      <c r="AA29" s="839">
        <v>526</v>
      </c>
      <c r="AB29" s="839"/>
      <c r="AC29" s="839"/>
      <c r="AD29" s="839"/>
      <c r="AE29" s="840"/>
      <c r="AF29" s="841">
        <v>526</v>
      </c>
      <c r="AG29" s="842"/>
      <c r="AH29" s="842"/>
      <c r="AI29" s="842"/>
      <c r="AJ29" s="843"/>
      <c r="AK29" s="910">
        <v>2368</v>
      </c>
      <c r="AL29" s="911"/>
      <c r="AM29" s="911"/>
      <c r="AN29" s="911"/>
      <c r="AO29" s="911"/>
      <c r="AP29" s="911" t="s">
        <v>580</v>
      </c>
      <c r="AQ29" s="911"/>
      <c r="AR29" s="911"/>
      <c r="AS29" s="911"/>
      <c r="AT29" s="911"/>
      <c r="AU29" s="911" t="s">
        <v>580</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395</v>
      </c>
      <c r="C30" s="836"/>
      <c r="D30" s="836"/>
      <c r="E30" s="836"/>
      <c r="F30" s="836"/>
      <c r="G30" s="836"/>
      <c r="H30" s="836"/>
      <c r="I30" s="836"/>
      <c r="J30" s="836"/>
      <c r="K30" s="836"/>
      <c r="L30" s="836"/>
      <c r="M30" s="836"/>
      <c r="N30" s="836"/>
      <c r="O30" s="836"/>
      <c r="P30" s="837"/>
      <c r="Q30" s="838">
        <v>2236</v>
      </c>
      <c r="R30" s="839"/>
      <c r="S30" s="839"/>
      <c r="T30" s="839"/>
      <c r="U30" s="839"/>
      <c r="V30" s="839">
        <v>2224</v>
      </c>
      <c r="W30" s="839"/>
      <c r="X30" s="839"/>
      <c r="Y30" s="839"/>
      <c r="Z30" s="839"/>
      <c r="AA30" s="839">
        <v>12</v>
      </c>
      <c r="AB30" s="839"/>
      <c r="AC30" s="839"/>
      <c r="AD30" s="839"/>
      <c r="AE30" s="840"/>
      <c r="AF30" s="841">
        <v>12</v>
      </c>
      <c r="AG30" s="842"/>
      <c r="AH30" s="842"/>
      <c r="AI30" s="842"/>
      <c r="AJ30" s="843"/>
      <c r="AK30" s="910">
        <v>591</v>
      </c>
      <c r="AL30" s="911"/>
      <c r="AM30" s="911"/>
      <c r="AN30" s="911"/>
      <c r="AO30" s="911"/>
      <c r="AP30" s="911" t="s">
        <v>580</v>
      </c>
      <c r="AQ30" s="911"/>
      <c r="AR30" s="911"/>
      <c r="AS30" s="911"/>
      <c r="AT30" s="911"/>
      <c r="AU30" s="911" t="s">
        <v>580</v>
      </c>
      <c r="AV30" s="911"/>
      <c r="AW30" s="911"/>
      <c r="AX30" s="911"/>
      <c r="AY30" s="911"/>
      <c r="AZ30" s="912" t="s">
        <v>580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396</v>
      </c>
      <c r="C31" s="836"/>
      <c r="D31" s="836"/>
      <c r="E31" s="836"/>
      <c r="F31" s="836"/>
      <c r="G31" s="836"/>
      <c r="H31" s="836"/>
      <c r="I31" s="836"/>
      <c r="J31" s="836"/>
      <c r="K31" s="836"/>
      <c r="L31" s="836"/>
      <c r="M31" s="836"/>
      <c r="N31" s="836"/>
      <c r="O31" s="836"/>
      <c r="P31" s="837"/>
      <c r="Q31" s="838">
        <v>16881</v>
      </c>
      <c r="R31" s="839"/>
      <c r="S31" s="839"/>
      <c r="T31" s="839"/>
      <c r="U31" s="839"/>
      <c r="V31" s="839">
        <v>16492</v>
      </c>
      <c r="W31" s="839"/>
      <c r="X31" s="839"/>
      <c r="Y31" s="839"/>
      <c r="Z31" s="839"/>
      <c r="AA31" s="839">
        <v>388</v>
      </c>
      <c r="AB31" s="839"/>
      <c r="AC31" s="839"/>
      <c r="AD31" s="839"/>
      <c r="AE31" s="840"/>
      <c r="AF31" s="841">
        <v>388</v>
      </c>
      <c r="AG31" s="842"/>
      <c r="AH31" s="842"/>
      <c r="AI31" s="842"/>
      <c r="AJ31" s="843"/>
      <c r="AK31" s="910" t="s">
        <v>580</v>
      </c>
      <c r="AL31" s="911"/>
      <c r="AM31" s="911"/>
      <c r="AN31" s="911"/>
      <c r="AO31" s="911"/>
      <c r="AP31" s="911" t="s">
        <v>580</v>
      </c>
      <c r="AQ31" s="911"/>
      <c r="AR31" s="911"/>
      <c r="AS31" s="911"/>
      <c r="AT31" s="911"/>
      <c r="AU31" s="911" t="s">
        <v>580</v>
      </c>
      <c r="AV31" s="911"/>
      <c r="AW31" s="911"/>
      <c r="AX31" s="911"/>
      <c r="AY31" s="911"/>
      <c r="AZ31" s="912" t="s">
        <v>580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397</v>
      </c>
      <c r="C32" s="836"/>
      <c r="D32" s="836"/>
      <c r="E32" s="836"/>
      <c r="F32" s="836"/>
      <c r="G32" s="836"/>
      <c r="H32" s="836"/>
      <c r="I32" s="836"/>
      <c r="J32" s="836"/>
      <c r="K32" s="836"/>
      <c r="L32" s="836"/>
      <c r="M32" s="836"/>
      <c r="N32" s="836"/>
      <c r="O32" s="836"/>
      <c r="P32" s="837"/>
      <c r="Q32" s="838">
        <v>3768</v>
      </c>
      <c r="R32" s="839"/>
      <c r="S32" s="839"/>
      <c r="T32" s="839"/>
      <c r="U32" s="839"/>
      <c r="V32" s="839">
        <v>3443</v>
      </c>
      <c r="W32" s="839"/>
      <c r="X32" s="839"/>
      <c r="Y32" s="839"/>
      <c r="Z32" s="839"/>
      <c r="AA32" s="839">
        <v>325</v>
      </c>
      <c r="AB32" s="839"/>
      <c r="AC32" s="839"/>
      <c r="AD32" s="839"/>
      <c r="AE32" s="840"/>
      <c r="AF32" s="841">
        <v>2751</v>
      </c>
      <c r="AG32" s="842"/>
      <c r="AH32" s="842"/>
      <c r="AI32" s="842"/>
      <c r="AJ32" s="843"/>
      <c r="AK32" s="910">
        <v>18</v>
      </c>
      <c r="AL32" s="911"/>
      <c r="AM32" s="911"/>
      <c r="AN32" s="911"/>
      <c r="AO32" s="911"/>
      <c r="AP32" s="911">
        <v>11983</v>
      </c>
      <c r="AQ32" s="911"/>
      <c r="AR32" s="911"/>
      <c r="AS32" s="911"/>
      <c r="AT32" s="911"/>
      <c r="AU32" s="911">
        <v>491</v>
      </c>
      <c r="AV32" s="911"/>
      <c r="AW32" s="911"/>
      <c r="AX32" s="911"/>
      <c r="AY32" s="911"/>
      <c r="AZ32" s="912" t="s">
        <v>580</v>
      </c>
      <c r="BA32" s="912"/>
      <c r="BB32" s="912"/>
      <c r="BC32" s="912"/>
      <c r="BD32" s="912"/>
      <c r="BE32" s="908" t="s">
        <v>398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399</v>
      </c>
      <c r="C33" s="836"/>
      <c r="D33" s="836"/>
      <c r="E33" s="836"/>
      <c r="F33" s="836"/>
      <c r="G33" s="836"/>
      <c r="H33" s="836"/>
      <c r="I33" s="836"/>
      <c r="J33" s="836"/>
      <c r="K33" s="836"/>
      <c r="L33" s="836"/>
      <c r="M33" s="836"/>
      <c r="N33" s="836"/>
      <c r="O33" s="836"/>
      <c r="P33" s="837"/>
      <c r="Q33" s="838">
        <v>14938</v>
      </c>
      <c r="R33" s="839"/>
      <c r="S33" s="839"/>
      <c r="T33" s="839"/>
      <c r="U33" s="839"/>
      <c r="V33" s="839">
        <v>15123</v>
      </c>
      <c r="W33" s="839"/>
      <c r="X33" s="839"/>
      <c r="Y33" s="839"/>
      <c r="Z33" s="839"/>
      <c r="AA33" s="839">
        <v>-184</v>
      </c>
      <c r="AB33" s="839"/>
      <c r="AC33" s="839"/>
      <c r="AD33" s="839"/>
      <c r="AE33" s="840"/>
      <c r="AF33" s="841">
        <v>7244</v>
      </c>
      <c r="AG33" s="842"/>
      <c r="AH33" s="842"/>
      <c r="AI33" s="842"/>
      <c r="AJ33" s="843"/>
      <c r="AK33" s="910">
        <v>537</v>
      </c>
      <c r="AL33" s="911"/>
      <c r="AM33" s="911"/>
      <c r="AN33" s="911"/>
      <c r="AO33" s="911"/>
      <c r="AP33" s="911">
        <v>8142</v>
      </c>
      <c r="AQ33" s="911"/>
      <c r="AR33" s="911"/>
      <c r="AS33" s="911"/>
      <c r="AT33" s="911"/>
      <c r="AU33" s="911">
        <v>5308</v>
      </c>
      <c r="AV33" s="911"/>
      <c r="AW33" s="911"/>
      <c r="AX33" s="911"/>
      <c r="AY33" s="911"/>
      <c r="AZ33" s="912" t="s">
        <v>580</v>
      </c>
      <c r="BA33" s="912"/>
      <c r="BB33" s="912"/>
      <c r="BC33" s="912"/>
      <c r="BD33" s="912"/>
      <c r="BE33" s="908" t="s">
        <v>400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401</v>
      </c>
      <c r="C34" s="836"/>
      <c r="D34" s="836"/>
      <c r="E34" s="836"/>
      <c r="F34" s="836"/>
      <c r="G34" s="836"/>
      <c r="H34" s="836"/>
      <c r="I34" s="836"/>
      <c r="J34" s="836"/>
      <c r="K34" s="836"/>
      <c r="L34" s="836"/>
      <c r="M34" s="836"/>
      <c r="N34" s="836"/>
      <c r="O34" s="836"/>
      <c r="P34" s="837"/>
      <c r="Q34" s="838">
        <v>241</v>
      </c>
      <c r="R34" s="839"/>
      <c r="S34" s="839"/>
      <c r="T34" s="839"/>
      <c r="U34" s="839"/>
      <c r="V34" s="839">
        <v>248</v>
      </c>
      <c r="W34" s="839"/>
      <c r="X34" s="839"/>
      <c r="Y34" s="839"/>
      <c r="Z34" s="839"/>
      <c r="AA34" s="839">
        <v>-7</v>
      </c>
      <c r="AB34" s="839"/>
      <c r="AC34" s="839"/>
      <c r="AD34" s="839"/>
      <c r="AE34" s="840"/>
      <c r="AF34" s="841">
        <v>263</v>
      </c>
      <c r="AG34" s="842"/>
      <c r="AH34" s="842"/>
      <c r="AI34" s="842"/>
      <c r="AJ34" s="843"/>
      <c r="AK34" s="910" t="s">
        <v>580</v>
      </c>
      <c r="AL34" s="911"/>
      <c r="AM34" s="911"/>
      <c r="AN34" s="911"/>
      <c r="AO34" s="911"/>
      <c r="AP34" s="911" t="s">
        <v>580</v>
      </c>
      <c r="AQ34" s="911"/>
      <c r="AR34" s="911"/>
      <c r="AS34" s="911"/>
      <c r="AT34" s="911"/>
      <c r="AU34" s="911" t="s">
        <v>580</v>
      </c>
      <c r="AV34" s="911"/>
      <c r="AW34" s="911"/>
      <c r="AX34" s="911"/>
      <c r="AY34" s="911"/>
      <c r="AZ34" s="912" t="s">
        <v>580</v>
      </c>
      <c r="BA34" s="912"/>
      <c r="BB34" s="912"/>
      <c r="BC34" s="912"/>
      <c r="BD34" s="912"/>
      <c r="BE34" s="908" t="s">
        <v>400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402</v>
      </c>
      <c r="C35" s="836"/>
      <c r="D35" s="836"/>
      <c r="E35" s="836"/>
      <c r="F35" s="836"/>
      <c r="G35" s="836"/>
      <c r="H35" s="836"/>
      <c r="I35" s="836"/>
      <c r="J35" s="836"/>
      <c r="K35" s="836"/>
      <c r="L35" s="836"/>
      <c r="M35" s="836"/>
      <c r="N35" s="836"/>
      <c r="O35" s="836"/>
      <c r="P35" s="837"/>
      <c r="Q35" s="838">
        <v>52</v>
      </c>
      <c r="R35" s="839"/>
      <c r="S35" s="839"/>
      <c r="T35" s="839"/>
      <c r="U35" s="839"/>
      <c r="V35" s="839">
        <v>53</v>
      </c>
      <c r="W35" s="839"/>
      <c r="X35" s="839"/>
      <c r="Y35" s="839"/>
      <c r="Z35" s="839"/>
      <c r="AA35" s="839">
        <v>-1</v>
      </c>
      <c r="AB35" s="839"/>
      <c r="AC35" s="839"/>
      <c r="AD35" s="839"/>
      <c r="AE35" s="840"/>
      <c r="AF35" s="841">
        <v>98</v>
      </c>
      <c r="AG35" s="842"/>
      <c r="AH35" s="842"/>
      <c r="AI35" s="842"/>
      <c r="AJ35" s="843"/>
      <c r="AK35" s="910" t="s">
        <v>580</v>
      </c>
      <c r="AL35" s="911"/>
      <c r="AM35" s="911"/>
      <c r="AN35" s="911"/>
      <c r="AO35" s="911"/>
      <c r="AP35" s="911" t="s">
        <v>580</v>
      </c>
      <c r="AQ35" s="911"/>
      <c r="AR35" s="911"/>
      <c r="AS35" s="911"/>
      <c r="AT35" s="911"/>
      <c r="AU35" s="911" t="s">
        <v>580</v>
      </c>
      <c r="AV35" s="911"/>
      <c r="AW35" s="911"/>
      <c r="AX35" s="911"/>
      <c r="AY35" s="911"/>
      <c r="AZ35" s="912" t="s">
        <v>580</v>
      </c>
      <c r="BA35" s="912"/>
      <c r="BB35" s="912"/>
      <c r="BC35" s="912"/>
      <c r="BD35" s="912"/>
      <c r="BE35" s="908" t="s">
        <v>400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403</v>
      </c>
      <c r="C36" s="836"/>
      <c r="D36" s="836"/>
      <c r="E36" s="836"/>
      <c r="F36" s="836"/>
      <c r="G36" s="836"/>
      <c r="H36" s="836"/>
      <c r="I36" s="836"/>
      <c r="J36" s="836"/>
      <c r="K36" s="836"/>
      <c r="L36" s="836"/>
      <c r="M36" s="836"/>
      <c r="N36" s="836"/>
      <c r="O36" s="836"/>
      <c r="P36" s="837"/>
      <c r="Q36" s="838">
        <v>3488</v>
      </c>
      <c r="R36" s="839"/>
      <c r="S36" s="839"/>
      <c r="T36" s="839"/>
      <c r="U36" s="839"/>
      <c r="V36" s="839">
        <v>3398</v>
      </c>
      <c r="W36" s="839"/>
      <c r="X36" s="839"/>
      <c r="Y36" s="839"/>
      <c r="Z36" s="839"/>
      <c r="AA36" s="839">
        <v>91</v>
      </c>
      <c r="AB36" s="839"/>
      <c r="AC36" s="839"/>
      <c r="AD36" s="839"/>
      <c r="AE36" s="840"/>
      <c r="AF36" s="841">
        <v>74</v>
      </c>
      <c r="AG36" s="842"/>
      <c r="AH36" s="842"/>
      <c r="AI36" s="842"/>
      <c r="AJ36" s="843"/>
      <c r="AK36" s="910">
        <v>1269</v>
      </c>
      <c r="AL36" s="911"/>
      <c r="AM36" s="911"/>
      <c r="AN36" s="911"/>
      <c r="AO36" s="911"/>
      <c r="AP36" s="911">
        <v>17555</v>
      </c>
      <c r="AQ36" s="911"/>
      <c r="AR36" s="911"/>
      <c r="AS36" s="911"/>
      <c r="AT36" s="911"/>
      <c r="AU36" s="911">
        <v>13289</v>
      </c>
      <c r="AV36" s="911"/>
      <c r="AW36" s="911"/>
      <c r="AX36" s="911"/>
      <c r="AY36" s="911"/>
      <c r="AZ36" s="912" t="s">
        <v>580</v>
      </c>
      <c r="BA36" s="912"/>
      <c r="BB36" s="912"/>
      <c r="BC36" s="912"/>
      <c r="BD36" s="912"/>
      <c r="BE36" s="908" t="s">
        <v>404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405</v>
      </c>
      <c r="C37" s="836"/>
      <c r="D37" s="836"/>
      <c r="E37" s="836"/>
      <c r="F37" s="836"/>
      <c r="G37" s="836"/>
      <c r="H37" s="836"/>
      <c r="I37" s="836"/>
      <c r="J37" s="836"/>
      <c r="K37" s="836"/>
      <c r="L37" s="836"/>
      <c r="M37" s="836"/>
      <c r="N37" s="836"/>
      <c r="O37" s="836"/>
      <c r="P37" s="837"/>
      <c r="Q37" s="838">
        <v>616</v>
      </c>
      <c r="R37" s="839"/>
      <c r="S37" s="839"/>
      <c r="T37" s="839"/>
      <c r="U37" s="839"/>
      <c r="V37" s="839">
        <v>597</v>
      </c>
      <c r="W37" s="839"/>
      <c r="X37" s="839"/>
      <c r="Y37" s="839"/>
      <c r="Z37" s="839"/>
      <c r="AA37" s="839">
        <v>19</v>
      </c>
      <c r="AB37" s="839"/>
      <c r="AC37" s="839"/>
      <c r="AD37" s="839"/>
      <c r="AE37" s="840"/>
      <c r="AF37" s="841">
        <v>19</v>
      </c>
      <c r="AG37" s="842"/>
      <c r="AH37" s="842"/>
      <c r="AI37" s="842"/>
      <c r="AJ37" s="843"/>
      <c r="AK37" s="910">
        <v>471</v>
      </c>
      <c r="AL37" s="911"/>
      <c r="AM37" s="911"/>
      <c r="AN37" s="911"/>
      <c r="AO37" s="911"/>
      <c r="AP37" s="911">
        <v>2812</v>
      </c>
      <c r="AQ37" s="911"/>
      <c r="AR37" s="911"/>
      <c r="AS37" s="911"/>
      <c r="AT37" s="911"/>
      <c r="AU37" s="911">
        <v>2812</v>
      </c>
      <c r="AV37" s="911"/>
      <c r="AW37" s="911"/>
      <c r="AX37" s="911"/>
      <c r="AY37" s="911"/>
      <c r="AZ37" s="912" t="s">
        <v>580</v>
      </c>
      <c r="BA37" s="912"/>
      <c r="BB37" s="912"/>
      <c r="BC37" s="912"/>
      <c r="BD37" s="912"/>
      <c r="BE37" s="908" t="s">
        <v>406</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407</v>
      </c>
      <c r="C38" s="836"/>
      <c r="D38" s="836"/>
      <c r="E38" s="836"/>
      <c r="F38" s="836"/>
      <c r="G38" s="836"/>
      <c r="H38" s="836"/>
      <c r="I38" s="836"/>
      <c r="J38" s="836"/>
      <c r="K38" s="836"/>
      <c r="L38" s="836"/>
      <c r="M38" s="836"/>
      <c r="N38" s="836"/>
      <c r="O38" s="836"/>
      <c r="P38" s="837"/>
      <c r="Q38" s="838">
        <v>21</v>
      </c>
      <c r="R38" s="839"/>
      <c r="S38" s="839"/>
      <c r="T38" s="839"/>
      <c r="U38" s="839"/>
      <c r="V38" s="839">
        <v>19</v>
      </c>
      <c r="W38" s="839"/>
      <c r="X38" s="839"/>
      <c r="Y38" s="839"/>
      <c r="Z38" s="839"/>
      <c r="AA38" s="839">
        <v>1</v>
      </c>
      <c r="AB38" s="839"/>
      <c r="AC38" s="839"/>
      <c r="AD38" s="839"/>
      <c r="AE38" s="840"/>
      <c r="AF38" s="841">
        <v>1</v>
      </c>
      <c r="AG38" s="842"/>
      <c r="AH38" s="842"/>
      <c r="AI38" s="842"/>
      <c r="AJ38" s="843"/>
      <c r="AK38" s="910">
        <v>5</v>
      </c>
      <c r="AL38" s="911"/>
      <c r="AM38" s="911"/>
      <c r="AN38" s="911"/>
      <c r="AO38" s="911"/>
      <c r="AP38" s="911">
        <v>22</v>
      </c>
      <c r="AQ38" s="911"/>
      <c r="AR38" s="911"/>
      <c r="AS38" s="911"/>
      <c r="AT38" s="911"/>
      <c r="AU38" s="911">
        <v>22</v>
      </c>
      <c r="AV38" s="911"/>
      <c r="AW38" s="911"/>
      <c r="AX38" s="911"/>
      <c r="AY38" s="911"/>
      <c r="AZ38" s="912" t="s">
        <v>580</v>
      </c>
      <c r="BA38" s="912"/>
      <c r="BB38" s="912"/>
      <c r="BC38" s="912"/>
      <c r="BD38" s="912"/>
      <c r="BE38" s="908" t="s">
        <v>404</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381</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11609</v>
      </c>
      <c r="AG63" s="922"/>
      <c r="AH63" s="922"/>
      <c r="AI63" s="922"/>
      <c r="AJ63" s="923"/>
      <c r="AK63" s="924"/>
      <c r="AL63" s="919"/>
      <c r="AM63" s="919"/>
      <c r="AN63" s="919"/>
      <c r="AO63" s="919"/>
      <c r="AP63" s="922">
        <v>40514</v>
      </c>
      <c r="AQ63" s="922"/>
      <c r="AR63" s="922"/>
      <c r="AS63" s="922"/>
      <c r="AT63" s="922"/>
      <c r="AU63" s="922">
        <v>21922</v>
      </c>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385</v>
      </c>
      <c r="R66" s="798"/>
      <c r="S66" s="798"/>
      <c r="T66" s="798"/>
      <c r="U66" s="799"/>
      <c r="V66" s="797" t="s">
        <v>386</v>
      </c>
      <c r="W66" s="798"/>
      <c r="X66" s="798"/>
      <c r="Y66" s="798"/>
      <c r="Z66" s="799"/>
      <c r="AA66" s="797" t="s">
        <v>387</v>
      </c>
      <c r="AB66" s="798"/>
      <c r="AC66" s="798"/>
      <c r="AD66" s="798"/>
      <c r="AE66" s="799"/>
      <c r="AF66" s="932" t="s">
        <v>388</v>
      </c>
      <c r="AG66" s="893"/>
      <c r="AH66" s="893"/>
      <c r="AI66" s="893"/>
      <c r="AJ66" s="933"/>
      <c r="AK66" s="797" t="s">
        <v>389</v>
      </c>
      <c r="AL66" s="821"/>
      <c r="AM66" s="821"/>
      <c r="AN66" s="821"/>
      <c r="AO66" s="822"/>
      <c r="AP66" s="797" t="s">
        <v>390</v>
      </c>
      <c r="AQ66" s="798"/>
      <c r="AR66" s="798"/>
      <c r="AS66" s="798"/>
      <c r="AT66" s="799"/>
      <c r="AU66" s="797" t="s">
        <v>412</v>
      </c>
      <c r="AV66" s="798"/>
      <c r="AW66" s="798"/>
      <c r="AX66" s="798"/>
      <c r="AY66" s="799"/>
      <c r="AZ66" s="797" t="s">
        <v>368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573</v>
      </c>
      <c r="C68" s="950"/>
      <c r="D68" s="950"/>
      <c r="E68" s="950"/>
      <c r="F68" s="950"/>
      <c r="G68" s="950"/>
      <c r="H68" s="950"/>
      <c r="I68" s="950"/>
      <c r="J68" s="950"/>
      <c r="K68" s="950"/>
      <c r="L68" s="950"/>
      <c r="M68" s="950"/>
      <c r="N68" s="950"/>
      <c r="O68" s="950"/>
      <c r="P68" s="951"/>
      <c r="Q68" s="952">
        <v>6833</v>
      </c>
      <c r="R68" s="946"/>
      <c r="S68" s="946"/>
      <c r="T68" s="946"/>
      <c r="U68" s="946"/>
      <c r="V68" s="946">
        <v>5904</v>
      </c>
      <c r="W68" s="946"/>
      <c r="X68" s="946"/>
      <c r="Y68" s="946"/>
      <c r="Z68" s="946"/>
      <c r="AA68" s="946">
        <v>929</v>
      </c>
      <c r="AB68" s="946"/>
      <c r="AC68" s="946"/>
      <c r="AD68" s="946"/>
      <c r="AE68" s="946"/>
      <c r="AF68" s="946">
        <v>929</v>
      </c>
      <c r="AG68" s="946"/>
      <c r="AH68" s="946"/>
      <c r="AI68" s="946"/>
      <c r="AJ68" s="946"/>
      <c r="AK68" s="946">
        <v>830</v>
      </c>
      <c r="AL68" s="946"/>
      <c r="AM68" s="946"/>
      <c r="AN68" s="946"/>
      <c r="AO68" s="946"/>
      <c r="AP68" s="946" t="s">
        <v>580</v>
      </c>
      <c r="AQ68" s="946"/>
      <c r="AR68" s="946"/>
      <c r="AS68" s="946"/>
      <c r="AT68" s="946"/>
      <c r="AU68" s="946" t="s">
        <v>580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574</v>
      </c>
      <c r="C69" s="954"/>
      <c r="D69" s="954"/>
      <c r="E69" s="954"/>
      <c r="F69" s="954"/>
      <c r="G69" s="954"/>
      <c r="H69" s="954"/>
      <c r="I69" s="954"/>
      <c r="J69" s="954"/>
      <c r="K69" s="954"/>
      <c r="L69" s="954"/>
      <c r="M69" s="954"/>
      <c r="N69" s="954"/>
      <c r="O69" s="954"/>
      <c r="P69" s="955"/>
      <c r="Q69" s="956">
        <v>167</v>
      </c>
      <c r="R69" s="911"/>
      <c r="S69" s="911"/>
      <c r="T69" s="911"/>
      <c r="U69" s="911"/>
      <c r="V69" s="911">
        <v>140</v>
      </c>
      <c r="W69" s="911"/>
      <c r="X69" s="911"/>
      <c r="Y69" s="911"/>
      <c r="Z69" s="911"/>
      <c r="AA69" s="911">
        <v>27</v>
      </c>
      <c r="AB69" s="911"/>
      <c r="AC69" s="911"/>
      <c r="AD69" s="911"/>
      <c r="AE69" s="911"/>
      <c r="AF69" s="911">
        <v>27</v>
      </c>
      <c r="AG69" s="911"/>
      <c r="AH69" s="911"/>
      <c r="AI69" s="911"/>
      <c r="AJ69" s="911"/>
      <c r="AK69" s="911">
        <v>23</v>
      </c>
      <c r="AL69" s="911"/>
      <c r="AM69" s="911"/>
      <c r="AN69" s="911"/>
      <c r="AO69" s="911"/>
      <c r="AP69" s="911" t="s">
        <v>581</v>
      </c>
      <c r="AQ69" s="911"/>
      <c r="AR69" s="911"/>
      <c r="AS69" s="911"/>
      <c r="AT69" s="911"/>
      <c r="AU69" s="911" t="s">
        <v>580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575</v>
      </c>
      <c r="C70" s="954"/>
      <c r="D70" s="954"/>
      <c r="E70" s="954"/>
      <c r="F70" s="954"/>
      <c r="G70" s="954"/>
      <c r="H70" s="954"/>
      <c r="I70" s="954"/>
      <c r="J70" s="954"/>
      <c r="K70" s="954"/>
      <c r="L70" s="954"/>
      <c r="M70" s="954"/>
      <c r="N70" s="954"/>
      <c r="O70" s="954"/>
      <c r="P70" s="955"/>
      <c r="Q70" s="956">
        <v>94</v>
      </c>
      <c r="R70" s="911"/>
      <c r="S70" s="911"/>
      <c r="T70" s="911"/>
      <c r="U70" s="911"/>
      <c r="V70" s="911">
        <v>86</v>
      </c>
      <c r="W70" s="911"/>
      <c r="X70" s="911"/>
      <c r="Y70" s="911"/>
      <c r="Z70" s="911"/>
      <c r="AA70" s="911">
        <v>8.1999999999999993</v>
      </c>
      <c r="AB70" s="911"/>
      <c r="AC70" s="911"/>
      <c r="AD70" s="911"/>
      <c r="AE70" s="911"/>
      <c r="AF70" s="911">
        <v>8.1999999999999993</v>
      </c>
      <c r="AG70" s="911"/>
      <c r="AH70" s="911"/>
      <c r="AI70" s="911"/>
      <c r="AJ70" s="911"/>
      <c r="AK70" s="911">
        <v>9</v>
      </c>
      <c r="AL70" s="911"/>
      <c r="AM70" s="911"/>
      <c r="AN70" s="911"/>
      <c r="AO70" s="911"/>
      <c r="AP70" s="911" t="s">
        <v>580</v>
      </c>
      <c r="AQ70" s="911"/>
      <c r="AR70" s="911"/>
      <c r="AS70" s="911"/>
      <c r="AT70" s="911"/>
      <c r="AU70" s="911" t="s">
        <v>580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576</v>
      </c>
      <c r="C71" s="954"/>
      <c r="D71" s="954"/>
      <c r="E71" s="954"/>
      <c r="F71" s="954"/>
      <c r="G71" s="954"/>
      <c r="H71" s="954"/>
      <c r="I71" s="954"/>
      <c r="J71" s="954"/>
      <c r="K71" s="954"/>
      <c r="L71" s="954"/>
      <c r="M71" s="954"/>
      <c r="N71" s="954"/>
      <c r="O71" s="954"/>
      <c r="P71" s="955"/>
      <c r="Q71" s="956">
        <v>237427</v>
      </c>
      <c r="R71" s="911"/>
      <c r="S71" s="911"/>
      <c r="T71" s="911"/>
      <c r="U71" s="911"/>
      <c r="V71" s="911">
        <v>231302</v>
      </c>
      <c r="W71" s="911"/>
      <c r="X71" s="911"/>
      <c r="Y71" s="911"/>
      <c r="Z71" s="911"/>
      <c r="AA71" s="911">
        <v>6125</v>
      </c>
      <c r="AB71" s="911"/>
      <c r="AC71" s="911"/>
      <c r="AD71" s="911"/>
      <c r="AE71" s="911"/>
      <c r="AF71" s="911">
        <v>6125</v>
      </c>
      <c r="AG71" s="911"/>
      <c r="AH71" s="911"/>
      <c r="AI71" s="911"/>
      <c r="AJ71" s="911"/>
      <c r="AK71" s="911">
        <v>1029</v>
      </c>
      <c r="AL71" s="911"/>
      <c r="AM71" s="911"/>
      <c r="AN71" s="911"/>
      <c r="AO71" s="911"/>
      <c r="AP71" s="911" t="s">
        <v>580</v>
      </c>
      <c r="AQ71" s="911"/>
      <c r="AR71" s="911"/>
      <c r="AS71" s="911"/>
      <c r="AT71" s="911"/>
      <c r="AU71" s="911" t="s">
        <v>582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381</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7164</v>
      </c>
      <c r="AG88" s="922"/>
      <c r="AH88" s="922"/>
      <c r="AI88" s="922"/>
      <c r="AJ88" s="922"/>
      <c r="AK88" s="919"/>
      <c r="AL88" s="919"/>
      <c r="AM88" s="919"/>
      <c r="AN88" s="919"/>
      <c r="AO88" s="919"/>
      <c r="AP88" s="922" t="s">
        <v>584</v>
      </c>
      <c r="AQ88" s="922"/>
      <c r="AR88" s="922"/>
      <c r="AS88" s="922"/>
      <c r="AT88" s="922"/>
      <c r="AU88" s="922" t="s">
        <v>585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240</v>
      </c>
      <c r="CS102" s="930"/>
      <c r="CT102" s="930"/>
      <c r="CU102" s="930"/>
      <c r="CV102" s="973"/>
      <c r="CW102" s="972">
        <v>3</v>
      </c>
      <c r="CX102" s="930"/>
      <c r="CY102" s="930"/>
      <c r="CZ102" s="930"/>
      <c r="DA102" s="973"/>
      <c r="DB102" s="972" t="s">
        <v>583</v>
      </c>
      <c r="DC102" s="930"/>
      <c r="DD102" s="930"/>
      <c r="DE102" s="930"/>
      <c r="DF102" s="973"/>
      <c r="DG102" s="972" t="s">
        <v>583</v>
      </c>
      <c r="DH102" s="930"/>
      <c r="DI102" s="930"/>
      <c r="DJ102" s="930"/>
      <c r="DK102" s="973"/>
      <c r="DL102" s="972" t="s">
        <v>583</v>
      </c>
      <c r="DM102" s="930"/>
      <c r="DN102" s="930"/>
      <c r="DO102" s="930"/>
      <c r="DP102" s="973"/>
      <c r="DQ102" s="972" t="s">
        <v>577</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299</v>
      </c>
      <c r="AG109" s="975"/>
      <c r="AH109" s="975"/>
      <c r="AI109" s="975"/>
      <c r="AJ109" s="976"/>
      <c r="AK109" s="974" t="s">
        <v>298</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299</v>
      </c>
      <c r="BW109" s="975"/>
      <c r="BX109" s="975"/>
      <c r="BY109" s="975"/>
      <c r="BZ109" s="976"/>
      <c r="CA109" s="974" t="s">
        <v>298</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299</v>
      </c>
      <c r="DM109" s="975"/>
      <c r="DN109" s="975"/>
      <c r="DO109" s="975"/>
      <c r="DP109" s="976"/>
      <c r="DQ109" s="974" t="s">
        <v>298</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7027505</v>
      </c>
      <c r="AB110" s="982"/>
      <c r="AC110" s="982"/>
      <c r="AD110" s="982"/>
      <c r="AE110" s="983"/>
      <c r="AF110" s="984">
        <v>7081258</v>
      </c>
      <c r="AG110" s="982"/>
      <c r="AH110" s="982"/>
      <c r="AI110" s="982"/>
      <c r="AJ110" s="983"/>
      <c r="AK110" s="984">
        <v>7208634</v>
      </c>
      <c r="AL110" s="982"/>
      <c r="AM110" s="982"/>
      <c r="AN110" s="982"/>
      <c r="AO110" s="983"/>
      <c r="AP110" s="985">
        <v>20</v>
      </c>
      <c r="AQ110" s="986"/>
      <c r="AR110" s="986"/>
      <c r="AS110" s="986"/>
      <c r="AT110" s="987"/>
      <c r="AU110" s="988" t="s">
        <v>71</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68897861</v>
      </c>
      <c r="BR110" s="1017"/>
      <c r="BS110" s="1017"/>
      <c r="BT110" s="1017"/>
      <c r="BU110" s="1017"/>
      <c r="BV110" s="1017">
        <v>68318565</v>
      </c>
      <c r="BW110" s="1017"/>
      <c r="BX110" s="1017"/>
      <c r="BY110" s="1017"/>
      <c r="BZ110" s="1017"/>
      <c r="CA110" s="1017">
        <v>70396709</v>
      </c>
      <c r="CB110" s="1017"/>
      <c r="CC110" s="1017"/>
      <c r="CD110" s="1017"/>
      <c r="CE110" s="1017"/>
      <c r="CF110" s="1031">
        <v>195.7</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127</v>
      </c>
      <c r="DH110" s="1017"/>
      <c r="DI110" s="1017"/>
      <c r="DJ110" s="1017"/>
      <c r="DK110" s="1017"/>
      <c r="DL110" s="1017" t="s">
        <v>127</v>
      </c>
      <c r="DM110" s="1017"/>
      <c r="DN110" s="1017"/>
      <c r="DO110" s="1017"/>
      <c r="DP110" s="1017"/>
      <c r="DQ110" s="1017" t="s">
        <v>127</v>
      </c>
      <c r="DR110" s="1017"/>
      <c r="DS110" s="1017"/>
      <c r="DT110" s="1017"/>
      <c r="DU110" s="1017"/>
      <c r="DV110" s="1018" t="s">
        <v>127</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430</v>
      </c>
      <c r="AG111" s="1024"/>
      <c r="AH111" s="1024"/>
      <c r="AI111" s="1024"/>
      <c r="AJ111" s="1025"/>
      <c r="AK111" s="1026" t="s">
        <v>127</v>
      </c>
      <c r="AL111" s="1024"/>
      <c r="AM111" s="1024"/>
      <c r="AN111" s="1024"/>
      <c r="AO111" s="1025"/>
      <c r="AP111" s="1027" t="s">
        <v>127</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v>19305</v>
      </c>
      <c r="BR111" s="1010"/>
      <c r="BS111" s="1010"/>
      <c r="BT111" s="1010"/>
      <c r="BU111" s="1010"/>
      <c r="BV111" s="1010">
        <v>8443</v>
      </c>
      <c r="BW111" s="1010"/>
      <c r="BX111" s="1010"/>
      <c r="BY111" s="1010"/>
      <c r="BZ111" s="1010"/>
      <c r="CA111" s="1010">
        <v>7566</v>
      </c>
      <c r="CB111" s="1010"/>
      <c r="CC111" s="1010"/>
      <c r="CD111" s="1010"/>
      <c r="CE111" s="1010"/>
      <c r="CF111" s="1004">
        <v>0</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430</v>
      </c>
      <c r="DH111" s="1010"/>
      <c r="DI111" s="1010"/>
      <c r="DJ111" s="1010"/>
      <c r="DK111" s="1010"/>
      <c r="DL111" s="1010" t="s">
        <v>430</v>
      </c>
      <c r="DM111" s="1010"/>
      <c r="DN111" s="1010"/>
      <c r="DO111" s="1010"/>
      <c r="DP111" s="1010"/>
      <c r="DQ111" s="1010" t="s">
        <v>430</v>
      </c>
      <c r="DR111" s="1010"/>
      <c r="DS111" s="1010"/>
      <c r="DT111" s="1010"/>
      <c r="DU111" s="1010"/>
      <c r="DV111" s="1011" t="s">
        <v>430</v>
      </c>
      <c r="DW111" s="1011"/>
      <c r="DX111" s="1011"/>
      <c r="DY111" s="1011"/>
      <c r="DZ111" s="1012"/>
    </row>
    <row r="112" spans="1:131" s="246" customFormat="1" ht="26.25" customHeight="1" x14ac:dyDescent="0.15">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430</v>
      </c>
      <c r="AG112" s="1049"/>
      <c r="AH112" s="1049"/>
      <c r="AI112" s="1049"/>
      <c r="AJ112" s="1050"/>
      <c r="AK112" s="1051" t="s">
        <v>430</v>
      </c>
      <c r="AL112" s="1049"/>
      <c r="AM112" s="1049"/>
      <c r="AN112" s="1049"/>
      <c r="AO112" s="1050"/>
      <c r="AP112" s="1052" t="s">
        <v>430</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23292374</v>
      </c>
      <c r="BR112" s="1010"/>
      <c r="BS112" s="1010"/>
      <c r="BT112" s="1010"/>
      <c r="BU112" s="1010"/>
      <c r="BV112" s="1010">
        <v>22582474</v>
      </c>
      <c r="BW112" s="1010"/>
      <c r="BX112" s="1010"/>
      <c r="BY112" s="1010"/>
      <c r="BZ112" s="1010"/>
      <c r="CA112" s="1010">
        <v>21922373</v>
      </c>
      <c r="CB112" s="1010"/>
      <c r="CC112" s="1010"/>
      <c r="CD112" s="1010"/>
      <c r="CE112" s="1010"/>
      <c r="CF112" s="1004">
        <v>60.9</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127</v>
      </c>
      <c r="DM112" s="1010"/>
      <c r="DN112" s="1010"/>
      <c r="DO112" s="1010"/>
      <c r="DP112" s="1010"/>
      <c r="DQ112" s="1010" t="s">
        <v>430</v>
      </c>
      <c r="DR112" s="1010"/>
      <c r="DS112" s="1010"/>
      <c r="DT112" s="1010"/>
      <c r="DU112" s="1010"/>
      <c r="DV112" s="1011" t="s">
        <v>430</v>
      </c>
      <c r="DW112" s="1011"/>
      <c r="DX112" s="1011"/>
      <c r="DY112" s="1011"/>
      <c r="DZ112" s="1012"/>
    </row>
    <row r="113" spans="1:130" s="246" customFormat="1" ht="26.25" customHeight="1" x14ac:dyDescent="0.15">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2274506</v>
      </c>
      <c r="AB113" s="1024"/>
      <c r="AC113" s="1024"/>
      <c r="AD113" s="1024"/>
      <c r="AE113" s="1025"/>
      <c r="AF113" s="1026">
        <v>2092151</v>
      </c>
      <c r="AG113" s="1024"/>
      <c r="AH113" s="1024"/>
      <c r="AI113" s="1024"/>
      <c r="AJ113" s="1025"/>
      <c r="AK113" s="1026">
        <v>2051567</v>
      </c>
      <c r="AL113" s="1024"/>
      <c r="AM113" s="1024"/>
      <c r="AN113" s="1024"/>
      <c r="AO113" s="1025"/>
      <c r="AP113" s="1027">
        <v>5.7</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t="s">
        <v>127</v>
      </c>
      <c r="BR113" s="1010"/>
      <c r="BS113" s="1010"/>
      <c r="BT113" s="1010"/>
      <c r="BU113" s="1010"/>
      <c r="BV113" s="1010" t="s">
        <v>430</v>
      </c>
      <c r="BW113" s="1010"/>
      <c r="BX113" s="1010"/>
      <c r="BY113" s="1010"/>
      <c r="BZ113" s="1010"/>
      <c r="CA113" s="1010" t="s">
        <v>430</v>
      </c>
      <c r="CB113" s="1010"/>
      <c r="CC113" s="1010"/>
      <c r="CD113" s="1010"/>
      <c r="CE113" s="1010"/>
      <c r="CF113" s="1004" t="s">
        <v>127</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9305</v>
      </c>
      <c r="DH113" s="1049"/>
      <c r="DI113" s="1049"/>
      <c r="DJ113" s="1049"/>
      <c r="DK113" s="1050"/>
      <c r="DL113" s="1051">
        <v>8443</v>
      </c>
      <c r="DM113" s="1049"/>
      <c r="DN113" s="1049"/>
      <c r="DO113" s="1049"/>
      <c r="DP113" s="1050"/>
      <c r="DQ113" s="1051">
        <v>7566</v>
      </c>
      <c r="DR113" s="1049"/>
      <c r="DS113" s="1049"/>
      <c r="DT113" s="1049"/>
      <c r="DU113" s="1050"/>
      <c r="DV113" s="1052">
        <v>0</v>
      </c>
      <c r="DW113" s="1053"/>
      <c r="DX113" s="1053"/>
      <c r="DY113" s="1053"/>
      <c r="DZ113" s="1054"/>
    </row>
    <row r="114" spans="1:130" s="246" customFormat="1" ht="26.25" customHeight="1" x14ac:dyDescent="0.15">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430</v>
      </c>
      <c r="AB114" s="1049"/>
      <c r="AC114" s="1049"/>
      <c r="AD114" s="1049"/>
      <c r="AE114" s="1050"/>
      <c r="AF114" s="1051" t="s">
        <v>127</v>
      </c>
      <c r="AG114" s="1049"/>
      <c r="AH114" s="1049"/>
      <c r="AI114" s="1049"/>
      <c r="AJ114" s="1050"/>
      <c r="AK114" s="1051" t="s">
        <v>430</v>
      </c>
      <c r="AL114" s="1049"/>
      <c r="AM114" s="1049"/>
      <c r="AN114" s="1049"/>
      <c r="AO114" s="1050"/>
      <c r="AP114" s="1052" t="s">
        <v>127</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10571218</v>
      </c>
      <c r="BR114" s="1010"/>
      <c r="BS114" s="1010"/>
      <c r="BT114" s="1010"/>
      <c r="BU114" s="1010"/>
      <c r="BV114" s="1010">
        <v>10318859</v>
      </c>
      <c r="BW114" s="1010"/>
      <c r="BX114" s="1010"/>
      <c r="BY114" s="1010"/>
      <c r="BZ114" s="1010"/>
      <c r="CA114" s="1010">
        <v>10447669</v>
      </c>
      <c r="CB114" s="1010"/>
      <c r="CC114" s="1010"/>
      <c r="CD114" s="1010"/>
      <c r="CE114" s="1010"/>
      <c r="CF114" s="1004">
        <v>29</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127</v>
      </c>
      <c r="DM114" s="1049"/>
      <c r="DN114" s="1049"/>
      <c r="DO114" s="1049"/>
      <c r="DP114" s="1050"/>
      <c r="DQ114" s="1051" t="s">
        <v>127</v>
      </c>
      <c r="DR114" s="1049"/>
      <c r="DS114" s="1049"/>
      <c r="DT114" s="1049"/>
      <c r="DU114" s="1050"/>
      <c r="DV114" s="1052" t="s">
        <v>127</v>
      </c>
      <c r="DW114" s="1053"/>
      <c r="DX114" s="1053"/>
      <c r="DY114" s="1053"/>
      <c r="DZ114" s="1054"/>
    </row>
    <row r="115" spans="1:130" s="246" customFormat="1" ht="26.25" customHeight="1" x14ac:dyDescent="0.15">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11178</v>
      </c>
      <c r="AB115" s="1024"/>
      <c r="AC115" s="1024"/>
      <c r="AD115" s="1024"/>
      <c r="AE115" s="1025"/>
      <c r="AF115" s="1026">
        <v>11098</v>
      </c>
      <c r="AG115" s="1024"/>
      <c r="AH115" s="1024"/>
      <c r="AI115" s="1024"/>
      <c r="AJ115" s="1025"/>
      <c r="AK115" s="1026">
        <v>1018</v>
      </c>
      <c r="AL115" s="1024"/>
      <c r="AM115" s="1024"/>
      <c r="AN115" s="1024"/>
      <c r="AO115" s="1025"/>
      <c r="AP115" s="1027">
        <v>0</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v>116648</v>
      </c>
      <c r="BR115" s="1010"/>
      <c r="BS115" s="1010"/>
      <c r="BT115" s="1010"/>
      <c r="BU115" s="1010"/>
      <c r="BV115" s="1010">
        <v>47668</v>
      </c>
      <c r="BW115" s="1010"/>
      <c r="BX115" s="1010"/>
      <c r="BY115" s="1010"/>
      <c r="BZ115" s="1010"/>
      <c r="CA115" s="1010">
        <v>100525</v>
      </c>
      <c r="CB115" s="1010"/>
      <c r="CC115" s="1010"/>
      <c r="CD115" s="1010"/>
      <c r="CE115" s="1010"/>
      <c r="CF115" s="1004">
        <v>0.3</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127</v>
      </c>
      <c r="DH115" s="1049"/>
      <c r="DI115" s="1049"/>
      <c r="DJ115" s="1049"/>
      <c r="DK115" s="1050"/>
      <c r="DL115" s="1051" t="s">
        <v>127</v>
      </c>
      <c r="DM115" s="1049"/>
      <c r="DN115" s="1049"/>
      <c r="DO115" s="1049"/>
      <c r="DP115" s="1050"/>
      <c r="DQ115" s="1051" t="s">
        <v>127</v>
      </c>
      <c r="DR115" s="1049"/>
      <c r="DS115" s="1049"/>
      <c r="DT115" s="1049"/>
      <c r="DU115" s="1050"/>
      <c r="DV115" s="1052" t="s">
        <v>430</v>
      </c>
      <c r="DW115" s="1053"/>
      <c r="DX115" s="1053"/>
      <c r="DY115" s="1053"/>
      <c r="DZ115" s="1054"/>
    </row>
    <row r="116" spans="1:130" s="246" customFormat="1" ht="26.25" customHeight="1" x14ac:dyDescent="0.15">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127</v>
      </c>
      <c r="AB116" s="1049"/>
      <c r="AC116" s="1049"/>
      <c r="AD116" s="1049"/>
      <c r="AE116" s="1050"/>
      <c r="AF116" s="1051" t="s">
        <v>127</v>
      </c>
      <c r="AG116" s="1049"/>
      <c r="AH116" s="1049"/>
      <c r="AI116" s="1049"/>
      <c r="AJ116" s="1050"/>
      <c r="AK116" s="1051" t="s">
        <v>127</v>
      </c>
      <c r="AL116" s="1049"/>
      <c r="AM116" s="1049"/>
      <c r="AN116" s="1049"/>
      <c r="AO116" s="1050"/>
      <c r="AP116" s="1052" t="s">
        <v>127</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430</v>
      </c>
      <c r="BR116" s="1010"/>
      <c r="BS116" s="1010"/>
      <c r="BT116" s="1010"/>
      <c r="BU116" s="1010"/>
      <c r="BV116" s="1010" t="s">
        <v>127</v>
      </c>
      <c r="BW116" s="1010"/>
      <c r="BX116" s="1010"/>
      <c r="BY116" s="1010"/>
      <c r="BZ116" s="1010"/>
      <c r="CA116" s="1010" t="s">
        <v>127</v>
      </c>
      <c r="CB116" s="1010"/>
      <c r="CC116" s="1010"/>
      <c r="CD116" s="1010"/>
      <c r="CE116" s="1010"/>
      <c r="CF116" s="1004" t="s">
        <v>127</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10000</v>
      </c>
      <c r="DH116" s="1049"/>
      <c r="DI116" s="1049"/>
      <c r="DJ116" s="1049"/>
      <c r="DK116" s="1050"/>
      <c r="DL116" s="1051" t="s">
        <v>127</v>
      </c>
      <c r="DM116" s="1049"/>
      <c r="DN116" s="1049"/>
      <c r="DO116" s="1049"/>
      <c r="DP116" s="1050"/>
      <c r="DQ116" s="1051" t="s">
        <v>127</v>
      </c>
      <c r="DR116" s="1049"/>
      <c r="DS116" s="1049"/>
      <c r="DT116" s="1049"/>
      <c r="DU116" s="1050"/>
      <c r="DV116" s="1052" t="s">
        <v>127</v>
      </c>
      <c r="DW116" s="1053"/>
      <c r="DX116" s="1053"/>
      <c r="DY116" s="1053"/>
      <c r="DZ116" s="1054"/>
    </row>
    <row r="117" spans="1:130" s="246" customFormat="1" ht="26.25" customHeight="1" x14ac:dyDescent="0.15">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9313189</v>
      </c>
      <c r="AB117" s="1067"/>
      <c r="AC117" s="1067"/>
      <c r="AD117" s="1067"/>
      <c r="AE117" s="1068"/>
      <c r="AF117" s="1069">
        <v>9184507</v>
      </c>
      <c r="AG117" s="1067"/>
      <c r="AH117" s="1067"/>
      <c r="AI117" s="1067"/>
      <c r="AJ117" s="1068"/>
      <c r="AK117" s="1069">
        <v>9261219</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430</v>
      </c>
      <c r="BR117" s="1010"/>
      <c r="BS117" s="1010"/>
      <c r="BT117" s="1010"/>
      <c r="BU117" s="1010"/>
      <c r="BV117" s="1010" t="s">
        <v>430</v>
      </c>
      <c r="BW117" s="1010"/>
      <c r="BX117" s="1010"/>
      <c r="BY117" s="1010"/>
      <c r="BZ117" s="1010"/>
      <c r="CA117" s="1010" t="s">
        <v>430</v>
      </c>
      <c r="CB117" s="1010"/>
      <c r="CC117" s="1010"/>
      <c r="CD117" s="1010"/>
      <c r="CE117" s="1010"/>
      <c r="CF117" s="1004" t="s">
        <v>127</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430</v>
      </c>
      <c r="DH117" s="1049"/>
      <c r="DI117" s="1049"/>
      <c r="DJ117" s="1049"/>
      <c r="DK117" s="1050"/>
      <c r="DL117" s="1051" t="s">
        <v>127</v>
      </c>
      <c r="DM117" s="1049"/>
      <c r="DN117" s="1049"/>
      <c r="DO117" s="1049"/>
      <c r="DP117" s="1050"/>
      <c r="DQ117" s="1051" t="s">
        <v>430</v>
      </c>
      <c r="DR117" s="1049"/>
      <c r="DS117" s="1049"/>
      <c r="DT117" s="1049"/>
      <c r="DU117" s="1050"/>
      <c r="DV117" s="1052" t="s">
        <v>127</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299</v>
      </c>
      <c r="AG118" s="975"/>
      <c r="AH118" s="975"/>
      <c r="AI118" s="975"/>
      <c r="AJ118" s="976"/>
      <c r="AK118" s="974" t="s">
        <v>298</v>
      </c>
      <c r="AL118" s="975"/>
      <c r="AM118" s="975"/>
      <c r="AN118" s="975"/>
      <c r="AO118" s="976"/>
      <c r="AP118" s="1061" t="s">
        <v>423</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127</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454</v>
      </c>
      <c r="BP119" s="1096"/>
      <c r="BQ119" s="1087">
        <v>102897406</v>
      </c>
      <c r="BR119" s="1088"/>
      <c r="BS119" s="1088"/>
      <c r="BT119" s="1088"/>
      <c r="BU119" s="1088"/>
      <c r="BV119" s="1088">
        <v>101276009</v>
      </c>
      <c r="BW119" s="1088"/>
      <c r="BX119" s="1088"/>
      <c r="BY119" s="1088"/>
      <c r="BZ119" s="1088"/>
      <c r="CA119" s="1088">
        <v>102874842</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127</v>
      </c>
      <c r="DH119" s="1074"/>
      <c r="DI119" s="1074"/>
      <c r="DJ119" s="1074"/>
      <c r="DK119" s="1075"/>
      <c r="DL119" s="1073" t="s">
        <v>430</v>
      </c>
      <c r="DM119" s="1074"/>
      <c r="DN119" s="1074"/>
      <c r="DO119" s="1074"/>
      <c r="DP119" s="1075"/>
      <c r="DQ119" s="1073" t="s">
        <v>127</v>
      </c>
      <c r="DR119" s="1074"/>
      <c r="DS119" s="1074"/>
      <c r="DT119" s="1074"/>
      <c r="DU119" s="1075"/>
      <c r="DV119" s="1076" t="s">
        <v>127</v>
      </c>
      <c r="DW119" s="1077"/>
      <c r="DX119" s="1077"/>
      <c r="DY119" s="1077"/>
      <c r="DZ119" s="1078"/>
    </row>
    <row r="120" spans="1:130" s="246" customFormat="1" ht="26.25" customHeight="1" x14ac:dyDescent="0.15">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430</v>
      </c>
      <c r="AB120" s="1049"/>
      <c r="AC120" s="1049"/>
      <c r="AD120" s="1049"/>
      <c r="AE120" s="1050"/>
      <c r="AF120" s="1051" t="s">
        <v>127</v>
      </c>
      <c r="AG120" s="1049"/>
      <c r="AH120" s="1049"/>
      <c r="AI120" s="1049"/>
      <c r="AJ120" s="1050"/>
      <c r="AK120" s="1051" t="s">
        <v>127</v>
      </c>
      <c r="AL120" s="1049"/>
      <c r="AM120" s="1049"/>
      <c r="AN120" s="1049"/>
      <c r="AO120" s="1050"/>
      <c r="AP120" s="1052" t="s">
        <v>127</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13141940</v>
      </c>
      <c r="BR120" s="1017"/>
      <c r="BS120" s="1017"/>
      <c r="BT120" s="1017"/>
      <c r="BU120" s="1017"/>
      <c r="BV120" s="1017">
        <v>12446268</v>
      </c>
      <c r="BW120" s="1017"/>
      <c r="BX120" s="1017"/>
      <c r="BY120" s="1017"/>
      <c r="BZ120" s="1017"/>
      <c r="CA120" s="1017">
        <v>12525062</v>
      </c>
      <c r="CB120" s="1017"/>
      <c r="CC120" s="1017"/>
      <c r="CD120" s="1017"/>
      <c r="CE120" s="1017"/>
      <c r="CF120" s="1031">
        <v>34.799999999999997</v>
      </c>
      <c r="CG120" s="1032"/>
      <c r="CH120" s="1032"/>
      <c r="CI120" s="1032"/>
      <c r="CJ120" s="1032"/>
      <c r="CK120" s="1097" t="s">
        <v>458</v>
      </c>
      <c r="CL120" s="1098"/>
      <c r="CM120" s="1098"/>
      <c r="CN120" s="1098"/>
      <c r="CO120" s="1099"/>
      <c r="CP120" s="1105" t="s">
        <v>403</v>
      </c>
      <c r="CQ120" s="1106"/>
      <c r="CR120" s="1106"/>
      <c r="CS120" s="1106"/>
      <c r="CT120" s="1106"/>
      <c r="CU120" s="1106"/>
      <c r="CV120" s="1106"/>
      <c r="CW120" s="1106"/>
      <c r="CX120" s="1106"/>
      <c r="CY120" s="1106"/>
      <c r="CZ120" s="1106"/>
      <c r="DA120" s="1106"/>
      <c r="DB120" s="1106"/>
      <c r="DC120" s="1106"/>
      <c r="DD120" s="1106"/>
      <c r="DE120" s="1106"/>
      <c r="DF120" s="1107"/>
      <c r="DG120" s="1016">
        <v>13056931</v>
      </c>
      <c r="DH120" s="1017"/>
      <c r="DI120" s="1017"/>
      <c r="DJ120" s="1017"/>
      <c r="DK120" s="1017"/>
      <c r="DL120" s="1017">
        <v>13136857</v>
      </c>
      <c r="DM120" s="1017"/>
      <c r="DN120" s="1017"/>
      <c r="DO120" s="1017"/>
      <c r="DP120" s="1017"/>
      <c r="DQ120" s="1017">
        <v>13289101</v>
      </c>
      <c r="DR120" s="1017"/>
      <c r="DS120" s="1017"/>
      <c r="DT120" s="1017"/>
      <c r="DU120" s="1017"/>
      <c r="DV120" s="1018">
        <v>36.9</v>
      </c>
      <c r="DW120" s="1018"/>
      <c r="DX120" s="1018"/>
      <c r="DY120" s="1018"/>
      <c r="DZ120" s="1019"/>
    </row>
    <row r="121" spans="1:130" s="246" customFormat="1" ht="26.25" customHeight="1" x14ac:dyDescent="0.15">
      <c r="A121" s="1149"/>
      <c r="B121" s="1036"/>
      <c r="C121" s="1057" t="s">
        <v>459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1018</v>
      </c>
      <c r="AB121" s="1049"/>
      <c r="AC121" s="1049"/>
      <c r="AD121" s="1049"/>
      <c r="AE121" s="1050"/>
      <c r="AF121" s="1051">
        <v>1018</v>
      </c>
      <c r="AG121" s="1049"/>
      <c r="AH121" s="1049"/>
      <c r="AI121" s="1049"/>
      <c r="AJ121" s="1050"/>
      <c r="AK121" s="1051">
        <v>1018</v>
      </c>
      <c r="AL121" s="1049"/>
      <c r="AM121" s="1049"/>
      <c r="AN121" s="1049"/>
      <c r="AO121" s="1050"/>
      <c r="AP121" s="1052">
        <v>0</v>
      </c>
      <c r="AQ121" s="1053"/>
      <c r="AR121" s="1053"/>
      <c r="AS121" s="1053"/>
      <c r="AT121" s="1054"/>
      <c r="AU121" s="1082"/>
      <c r="AV121" s="1083"/>
      <c r="AW121" s="1083"/>
      <c r="AX121" s="1083"/>
      <c r="AY121" s="1084"/>
      <c r="AZ121" s="1039" t="s">
        <v>460</v>
      </c>
      <c r="BA121" s="1040"/>
      <c r="BB121" s="1040"/>
      <c r="BC121" s="1040"/>
      <c r="BD121" s="1040"/>
      <c r="BE121" s="1040"/>
      <c r="BF121" s="1040"/>
      <c r="BG121" s="1040"/>
      <c r="BH121" s="1040"/>
      <c r="BI121" s="1040"/>
      <c r="BJ121" s="1040"/>
      <c r="BK121" s="1040"/>
      <c r="BL121" s="1040"/>
      <c r="BM121" s="1040"/>
      <c r="BN121" s="1040"/>
      <c r="BO121" s="1040"/>
      <c r="BP121" s="1041"/>
      <c r="BQ121" s="1009">
        <v>6895914</v>
      </c>
      <c r="BR121" s="1010"/>
      <c r="BS121" s="1010"/>
      <c r="BT121" s="1010"/>
      <c r="BU121" s="1010"/>
      <c r="BV121" s="1010">
        <v>6568964</v>
      </c>
      <c r="BW121" s="1010"/>
      <c r="BX121" s="1010"/>
      <c r="BY121" s="1010"/>
      <c r="BZ121" s="1010"/>
      <c r="CA121" s="1010">
        <v>6959521</v>
      </c>
      <c r="CB121" s="1010"/>
      <c r="CC121" s="1010"/>
      <c r="CD121" s="1010"/>
      <c r="CE121" s="1010"/>
      <c r="CF121" s="1004">
        <v>19.3</v>
      </c>
      <c r="CG121" s="1005"/>
      <c r="CH121" s="1005"/>
      <c r="CI121" s="1005"/>
      <c r="CJ121" s="1005"/>
      <c r="CK121" s="1100"/>
      <c r="CL121" s="1101"/>
      <c r="CM121" s="1101"/>
      <c r="CN121" s="1101"/>
      <c r="CO121" s="1102"/>
      <c r="CP121" s="1110" t="s">
        <v>461</v>
      </c>
      <c r="CQ121" s="1111"/>
      <c r="CR121" s="1111"/>
      <c r="CS121" s="1111"/>
      <c r="CT121" s="1111"/>
      <c r="CU121" s="1111"/>
      <c r="CV121" s="1111"/>
      <c r="CW121" s="1111"/>
      <c r="CX121" s="1111"/>
      <c r="CY121" s="1111"/>
      <c r="CZ121" s="1111"/>
      <c r="DA121" s="1111"/>
      <c r="DB121" s="1111"/>
      <c r="DC121" s="1111"/>
      <c r="DD121" s="1111"/>
      <c r="DE121" s="1111"/>
      <c r="DF121" s="1112"/>
      <c r="DG121" s="1009">
        <v>6315595</v>
      </c>
      <c r="DH121" s="1010"/>
      <c r="DI121" s="1010"/>
      <c r="DJ121" s="1010"/>
      <c r="DK121" s="1010"/>
      <c r="DL121" s="1010">
        <v>5794499</v>
      </c>
      <c r="DM121" s="1010"/>
      <c r="DN121" s="1010"/>
      <c r="DO121" s="1010"/>
      <c r="DP121" s="1010"/>
      <c r="DQ121" s="1010">
        <v>5307809</v>
      </c>
      <c r="DR121" s="1010"/>
      <c r="DS121" s="1010"/>
      <c r="DT121" s="1010"/>
      <c r="DU121" s="1010"/>
      <c r="DV121" s="1011">
        <v>14.8</v>
      </c>
      <c r="DW121" s="1011"/>
      <c r="DX121" s="1011"/>
      <c r="DY121" s="1011"/>
      <c r="DZ121" s="1012"/>
    </row>
    <row r="122" spans="1:130" s="246" customFormat="1" ht="26.25" customHeight="1" x14ac:dyDescent="0.15">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462</v>
      </c>
      <c r="BA122" s="1055"/>
      <c r="BB122" s="1055"/>
      <c r="BC122" s="1055"/>
      <c r="BD122" s="1055"/>
      <c r="BE122" s="1055"/>
      <c r="BF122" s="1055"/>
      <c r="BG122" s="1055"/>
      <c r="BH122" s="1055"/>
      <c r="BI122" s="1055"/>
      <c r="BJ122" s="1055"/>
      <c r="BK122" s="1055"/>
      <c r="BL122" s="1055"/>
      <c r="BM122" s="1055"/>
      <c r="BN122" s="1055"/>
      <c r="BO122" s="1055"/>
      <c r="BP122" s="1056"/>
      <c r="BQ122" s="1087">
        <v>68721274</v>
      </c>
      <c r="BR122" s="1088"/>
      <c r="BS122" s="1088"/>
      <c r="BT122" s="1088"/>
      <c r="BU122" s="1088"/>
      <c r="BV122" s="1088">
        <v>68013634</v>
      </c>
      <c r="BW122" s="1088"/>
      <c r="BX122" s="1088"/>
      <c r="BY122" s="1088"/>
      <c r="BZ122" s="1088"/>
      <c r="CA122" s="1088">
        <v>69096092</v>
      </c>
      <c r="CB122" s="1088"/>
      <c r="CC122" s="1088"/>
      <c r="CD122" s="1088"/>
      <c r="CE122" s="1088"/>
      <c r="CF122" s="1108">
        <v>192.1</v>
      </c>
      <c r="CG122" s="1109"/>
      <c r="CH122" s="1109"/>
      <c r="CI122" s="1109"/>
      <c r="CJ122" s="1109"/>
      <c r="CK122" s="1100"/>
      <c r="CL122" s="1101"/>
      <c r="CM122" s="1101"/>
      <c r="CN122" s="1101"/>
      <c r="CO122" s="1102"/>
      <c r="CP122" s="1110" t="s">
        <v>463</v>
      </c>
      <c r="CQ122" s="1111"/>
      <c r="CR122" s="1111"/>
      <c r="CS122" s="1111"/>
      <c r="CT122" s="1111"/>
      <c r="CU122" s="1111"/>
      <c r="CV122" s="1111"/>
      <c r="CW122" s="1111"/>
      <c r="CX122" s="1111"/>
      <c r="CY122" s="1111"/>
      <c r="CZ122" s="1111"/>
      <c r="DA122" s="1111"/>
      <c r="DB122" s="1111"/>
      <c r="DC122" s="1111"/>
      <c r="DD122" s="1111"/>
      <c r="DE122" s="1111"/>
      <c r="DF122" s="1112"/>
      <c r="DG122" s="1009">
        <v>3420321</v>
      </c>
      <c r="DH122" s="1010"/>
      <c r="DI122" s="1010"/>
      <c r="DJ122" s="1010"/>
      <c r="DK122" s="1010"/>
      <c r="DL122" s="1010">
        <v>3109387</v>
      </c>
      <c r="DM122" s="1010"/>
      <c r="DN122" s="1010"/>
      <c r="DO122" s="1010"/>
      <c r="DP122" s="1010"/>
      <c r="DQ122" s="1010">
        <v>2811748</v>
      </c>
      <c r="DR122" s="1010"/>
      <c r="DS122" s="1010"/>
      <c r="DT122" s="1010"/>
      <c r="DU122" s="1010"/>
      <c r="DV122" s="1011">
        <v>7.8</v>
      </c>
      <c r="DW122" s="1011"/>
      <c r="DX122" s="1011"/>
      <c r="DY122" s="1011"/>
      <c r="DZ122" s="1012"/>
    </row>
    <row r="123" spans="1:130" s="246" customFormat="1" ht="26.25" customHeight="1" x14ac:dyDescent="0.15">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10160</v>
      </c>
      <c r="AB123" s="1049"/>
      <c r="AC123" s="1049"/>
      <c r="AD123" s="1049"/>
      <c r="AE123" s="1050"/>
      <c r="AF123" s="1051">
        <v>10080</v>
      </c>
      <c r="AG123" s="1049"/>
      <c r="AH123" s="1049"/>
      <c r="AI123" s="1049"/>
      <c r="AJ123" s="1050"/>
      <c r="AK123" s="1051" t="s">
        <v>127</v>
      </c>
      <c r="AL123" s="1049"/>
      <c r="AM123" s="1049"/>
      <c r="AN123" s="1049"/>
      <c r="AO123" s="1050"/>
      <c r="AP123" s="1052" t="s">
        <v>127</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464</v>
      </c>
      <c r="BP123" s="1096"/>
      <c r="BQ123" s="1155">
        <v>88759128</v>
      </c>
      <c r="BR123" s="1156"/>
      <c r="BS123" s="1156"/>
      <c r="BT123" s="1156"/>
      <c r="BU123" s="1156"/>
      <c r="BV123" s="1156">
        <v>87028866</v>
      </c>
      <c r="BW123" s="1156"/>
      <c r="BX123" s="1156"/>
      <c r="BY123" s="1156"/>
      <c r="BZ123" s="1156"/>
      <c r="CA123" s="1156">
        <v>88580675</v>
      </c>
      <c r="CB123" s="1156"/>
      <c r="CC123" s="1156"/>
      <c r="CD123" s="1156"/>
      <c r="CE123" s="1156"/>
      <c r="CF123" s="1089"/>
      <c r="CG123" s="1090"/>
      <c r="CH123" s="1090"/>
      <c r="CI123" s="1090"/>
      <c r="CJ123" s="1091"/>
      <c r="CK123" s="1100"/>
      <c r="CL123" s="1101"/>
      <c r="CM123" s="1101"/>
      <c r="CN123" s="1101"/>
      <c r="CO123" s="1102"/>
      <c r="CP123" s="1110" t="s">
        <v>465</v>
      </c>
      <c r="CQ123" s="1111"/>
      <c r="CR123" s="1111"/>
      <c r="CS123" s="1111"/>
      <c r="CT123" s="1111"/>
      <c r="CU123" s="1111"/>
      <c r="CV123" s="1111"/>
      <c r="CW123" s="1111"/>
      <c r="CX123" s="1111"/>
      <c r="CY123" s="1111"/>
      <c r="CZ123" s="1111"/>
      <c r="DA123" s="1111"/>
      <c r="DB123" s="1111"/>
      <c r="DC123" s="1111"/>
      <c r="DD123" s="1111"/>
      <c r="DE123" s="1111"/>
      <c r="DF123" s="1112"/>
      <c r="DG123" s="1048">
        <v>475899</v>
      </c>
      <c r="DH123" s="1049"/>
      <c r="DI123" s="1049"/>
      <c r="DJ123" s="1049"/>
      <c r="DK123" s="1050"/>
      <c r="DL123" s="1051">
        <v>522092</v>
      </c>
      <c r="DM123" s="1049"/>
      <c r="DN123" s="1049"/>
      <c r="DO123" s="1049"/>
      <c r="DP123" s="1050"/>
      <c r="DQ123" s="1051">
        <v>491297</v>
      </c>
      <c r="DR123" s="1049"/>
      <c r="DS123" s="1049"/>
      <c r="DT123" s="1049"/>
      <c r="DU123" s="1050"/>
      <c r="DV123" s="1052">
        <v>1.4</v>
      </c>
      <c r="DW123" s="1053"/>
      <c r="DX123" s="1053"/>
      <c r="DY123" s="1053"/>
      <c r="DZ123" s="1054"/>
    </row>
    <row r="124" spans="1:130" s="246" customFormat="1" ht="26.25" customHeight="1" thickBot="1" x14ac:dyDescent="0.2">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127</v>
      </c>
      <c r="AG124" s="1049"/>
      <c r="AH124" s="1049"/>
      <c r="AI124" s="1049"/>
      <c r="AJ124" s="1050"/>
      <c r="AK124" s="1051" t="s">
        <v>127</v>
      </c>
      <c r="AL124" s="1049"/>
      <c r="AM124" s="1049"/>
      <c r="AN124" s="1049"/>
      <c r="AO124" s="1050"/>
      <c r="AP124" s="1052" t="s">
        <v>127</v>
      </c>
      <c r="AQ124" s="1053"/>
      <c r="AR124" s="1053"/>
      <c r="AS124" s="1053"/>
      <c r="AT124" s="1054"/>
      <c r="AU124" s="1151" t="s">
        <v>466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39.5</v>
      </c>
      <c r="BR124" s="1118"/>
      <c r="BS124" s="1118"/>
      <c r="BT124" s="1118"/>
      <c r="BU124" s="1118"/>
      <c r="BV124" s="1118">
        <v>39.700000000000003</v>
      </c>
      <c r="BW124" s="1118"/>
      <c r="BX124" s="1118"/>
      <c r="BY124" s="1118"/>
      <c r="BZ124" s="1118"/>
      <c r="CA124" s="1118">
        <v>39.700000000000003</v>
      </c>
      <c r="CB124" s="1118"/>
      <c r="CC124" s="1118"/>
      <c r="CD124" s="1118"/>
      <c r="CE124" s="1118"/>
      <c r="CF124" s="1119"/>
      <c r="CG124" s="1120"/>
      <c r="CH124" s="1120"/>
      <c r="CI124" s="1120"/>
      <c r="CJ124" s="1121"/>
      <c r="CK124" s="1103"/>
      <c r="CL124" s="1103"/>
      <c r="CM124" s="1103"/>
      <c r="CN124" s="1103"/>
      <c r="CO124" s="1104"/>
      <c r="CP124" s="1110" t="s">
        <v>467</v>
      </c>
      <c r="CQ124" s="1111"/>
      <c r="CR124" s="1111"/>
      <c r="CS124" s="1111"/>
      <c r="CT124" s="1111"/>
      <c r="CU124" s="1111"/>
      <c r="CV124" s="1111"/>
      <c r="CW124" s="1111"/>
      <c r="CX124" s="1111"/>
      <c r="CY124" s="1111"/>
      <c r="CZ124" s="1111"/>
      <c r="DA124" s="1111"/>
      <c r="DB124" s="1111"/>
      <c r="DC124" s="1111"/>
      <c r="DD124" s="1111"/>
      <c r="DE124" s="1111"/>
      <c r="DF124" s="1112"/>
      <c r="DG124" s="1095">
        <v>23628</v>
      </c>
      <c r="DH124" s="1074"/>
      <c r="DI124" s="1074"/>
      <c r="DJ124" s="1074"/>
      <c r="DK124" s="1075"/>
      <c r="DL124" s="1073">
        <v>19639</v>
      </c>
      <c r="DM124" s="1074"/>
      <c r="DN124" s="1074"/>
      <c r="DO124" s="1074"/>
      <c r="DP124" s="1075"/>
      <c r="DQ124" s="1073">
        <v>22418</v>
      </c>
      <c r="DR124" s="1074"/>
      <c r="DS124" s="1074"/>
      <c r="DT124" s="1074"/>
      <c r="DU124" s="1075"/>
      <c r="DV124" s="1076">
        <v>0.1</v>
      </c>
      <c r="DW124" s="1077"/>
      <c r="DX124" s="1077"/>
      <c r="DY124" s="1077"/>
      <c r="DZ124" s="1078"/>
    </row>
    <row r="125" spans="1:130" s="246" customFormat="1" ht="26.25" customHeight="1" x14ac:dyDescent="0.15">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430</v>
      </c>
      <c r="AB125" s="1049"/>
      <c r="AC125" s="1049"/>
      <c r="AD125" s="1049"/>
      <c r="AE125" s="1050"/>
      <c r="AF125" s="1051" t="s">
        <v>430</v>
      </c>
      <c r="AG125" s="1049"/>
      <c r="AH125" s="1049"/>
      <c r="AI125" s="1049"/>
      <c r="AJ125" s="1050"/>
      <c r="AK125" s="1051" t="s">
        <v>430</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468</v>
      </c>
      <c r="CL125" s="1098"/>
      <c r="CM125" s="1098"/>
      <c r="CN125" s="1098"/>
      <c r="CO125" s="1099"/>
      <c r="CP125" s="1030" t="s">
        <v>469</v>
      </c>
      <c r="CQ125" s="979"/>
      <c r="CR125" s="979"/>
      <c r="CS125" s="979"/>
      <c r="CT125" s="979"/>
      <c r="CU125" s="979"/>
      <c r="CV125" s="979"/>
      <c r="CW125" s="979"/>
      <c r="CX125" s="979"/>
      <c r="CY125" s="979"/>
      <c r="CZ125" s="979"/>
      <c r="DA125" s="979"/>
      <c r="DB125" s="979"/>
      <c r="DC125" s="979"/>
      <c r="DD125" s="979"/>
      <c r="DE125" s="979"/>
      <c r="DF125" s="980"/>
      <c r="DG125" s="1016" t="s">
        <v>430</v>
      </c>
      <c r="DH125" s="1017"/>
      <c r="DI125" s="1017"/>
      <c r="DJ125" s="1017"/>
      <c r="DK125" s="1017"/>
      <c r="DL125" s="1017" t="s">
        <v>430</v>
      </c>
      <c r="DM125" s="1017"/>
      <c r="DN125" s="1017"/>
      <c r="DO125" s="1017"/>
      <c r="DP125" s="1017"/>
      <c r="DQ125" s="1017" t="s">
        <v>127</v>
      </c>
      <c r="DR125" s="1017"/>
      <c r="DS125" s="1017"/>
      <c r="DT125" s="1017"/>
      <c r="DU125" s="1017"/>
      <c r="DV125" s="1018" t="s">
        <v>430</v>
      </c>
      <c r="DW125" s="1018"/>
      <c r="DX125" s="1018"/>
      <c r="DY125" s="1018"/>
      <c r="DZ125" s="1019"/>
    </row>
    <row r="126" spans="1:130" s="246" customFormat="1" ht="26.25" customHeight="1" thickBot="1" x14ac:dyDescent="0.2">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430</v>
      </c>
      <c r="AB126" s="1049"/>
      <c r="AC126" s="1049"/>
      <c r="AD126" s="1049"/>
      <c r="AE126" s="1050"/>
      <c r="AF126" s="1051" t="s">
        <v>430</v>
      </c>
      <c r="AG126" s="1049"/>
      <c r="AH126" s="1049"/>
      <c r="AI126" s="1049"/>
      <c r="AJ126" s="1050"/>
      <c r="AK126" s="1051" t="s">
        <v>430</v>
      </c>
      <c r="AL126" s="1049"/>
      <c r="AM126" s="1049"/>
      <c r="AN126" s="1049"/>
      <c r="AO126" s="1050"/>
      <c r="AP126" s="1052" t="s">
        <v>430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470</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430</v>
      </c>
      <c r="DM126" s="1010"/>
      <c r="DN126" s="1010"/>
      <c r="DO126" s="1010"/>
      <c r="DP126" s="1010"/>
      <c r="DQ126" s="1010" t="s">
        <v>127</v>
      </c>
      <c r="DR126" s="1010"/>
      <c r="DS126" s="1010"/>
      <c r="DT126" s="1010"/>
      <c r="DU126" s="1010"/>
      <c r="DV126" s="1011" t="s">
        <v>430</v>
      </c>
      <c r="DW126" s="1011"/>
      <c r="DX126" s="1011"/>
      <c r="DY126" s="1011"/>
      <c r="DZ126" s="1012"/>
    </row>
    <row r="127" spans="1:130" s="246" customFormat="1" ht="26.25" customHeight="1" x14ac:dyDescent="0.15">
      <c r="A127" s="1150"/>
      <c r="B127" s="1038"/>
      <c r="C127" s="1092" t="s">
        <v>471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127</v>
      </c>
      <c r="AB127" s="1049"/>
      <c r="AC127" s="1049"/>
      <c r="AD127" s="1049"/>
      <c r="AE127" s="1050"/>
      <c r="AF127" s="1051" t="s">
        <v>430</v>
      </c>
      <c r="AG127" s="1049"/>
      <c r="AH127" s="1049"/>
      <c r="AI127" s="1049"/>
      <c r="AJ127" s="1050"/>
      <c r="AK127" s="1051" t="s">
        <v>430</v>
      </c>
      <c r="AL127" s="1049"/>
      <c r="AM127" s="1049"/>
      <c r="AN127" s="1049"/>
      <c r="AO127" s="1050"/>
      <c r="AP127" s="1052" t="s">
        <v>430</v>
      </c>
      <c r="AQ127" s="1053"/>
      <c r="AR127" s="1053"/>
      <c r="AS127" s="1053"/>
      <c r="AT127" s="1054"/>
      <c r="AU127" s="282"/>
      <c r="AV127" s="282"/>
      <c r="AW127" s="282"/>
      <c r="AX127" s="1122" t="s">
        <v>472</v>
      </c>
      <c r="AY127" s="1123"/>
      <c r="AZ127" s="1123"/>
      <c r="BA127" s="1123"/>
      <c r="BB127" s="1123"/>
      <c r="BC127" s="1123"/>
      <c r="BD127" s="1123"/>
      <c r="BE127" s="1124"/>
      <c r="BF127" s="1125" t="s">
        <v>473</v>
      </c>
      <c r="BG127" s="1123"/>
      <c r="BH127" s="1123"/>
      <c r="BI127" s="1123"/>
      <c r="BJ127" s="1123"/>
      <c r="BK127" s="1123"/>
      <c r="BL127" s="1124"/>
      <c r="BM127" s="1125" t="s">
        <v>474</v>
      </c>
      <c r="BN127" s="1123"/>
      <c r="BO127" s="1123"/>
      <c r="BP127" s="1123"/>
      <c r="BQ127" s="1123"/>
      <c r="BR127" s="1123"/>
      <c r="BS127" s="1124"/>
      <c r="BT127" s="1125" t="s">
        <v>475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476</v>
      </c>
      <c r="CQ127" s="1040"/>
      <c r="CR127" s="1040"/>
      <c r="CS127" s="1040"/>
      <c r="CT127" s="1040"/>
      <c r="CU127" s="1040"/>
      <c r="CV127" s="1040"/>
      <c r="CW127" s="1040"/>
      <c r="CX127" s="1040"/>
      <c r="CY127" s="1040"/>
      <c r="CZ127" s="1040"/>
      <c r="DA127" s="1040"/>
      <c r="DB127" s="1040"/>
      <c r="DC127" s="1040"/>
      <c r="DD127" s="1040"/>
      <c r="DE127" s="1040"/>
      <c r="DF127" s="1041"/>
      <c r="DG127" s="1009" t="s">
        <v>430</v>
      </c>
      <c r="DH127" s="1010"/>
      <c r="DI127" s="1010"/>
      <c r="DJ127" s="1010"/>
      <c r="DK127" s="1010"/>
      <c r="DL127" s="1010" t="s">
        <v>430</v>
      </c>
      <c r="DM127" s="1010"/>
      <c r="DN127" s="1010"/>
      <c r="DO127" s="1010"/>
      <c r="DP127" s="1010"/>
      <c r="DQ127" s="1010" t="s">
        <v>430</v>
      </c>
      <c r="DR127" s="1010"/>
      <c r="DS127" s="1010"/>
      <c r="DT127" s="1010"/>
      <c r="DU127" s="1010"/>
      <c r="DV127" s="1011" t="s">
        <v>430</v>
      </c>
      <c r="DW127" s="1011"/>
      <c r="DX127" s="1011"/>
      <c r="DY127" s="1011"/>
      <c r="DZ127" s="1012"/>
    </row>
    <row r="128" spans="1:130" s="246" customFormat="1" ht="26.25" customHeight="1" thickBot="1" x14ac:dyDescent="0.2">
      <c r="A128" s="1133" t="s">
        <v>477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478</v>
      </c>
      <c r="X128" s="1135"/>
      <c r="Y128" s="1135"/>
      <c r="Z128" s="1136"/>
      <c r="AA128" s="1137">
        <v>913416</v>
      </c>
      <c r="AB128" s="1138"/>
      <c r="AC128" s="1138"/>
      <c r="AD128" s="1138"/>
      <c r="AE128" s="1139"/>
      <c r="AF128" s="1140">
        <v>928452</v>
      </c>
      <c r="AG128" s="1138"/>
      <c r="AH128" s="1138"/>
      <c r="AI128" s="1138"/>
      <c r="AJ128" s="1139"/>
      <c r="AK128" s="1140">
        <v>884687</v>
      </c>
      <c r="AL128" s="1138"/>
      <c r="AM128" s="1138"/>
      <c r="AN128" s="1138"/>
      <c r="AO128" s="1139"/>
      <c r="AP128" s="1141"/>
      <c r="AQ128" s="1142"/>
      <c r="AR128" s="1142"/>
      <c r="AS128" s="1142"/>
      <c r="AT128" s="1143"/>
      <c r="AU128" s="282"/>
      <c r="AV128" s="282"/>
      <c r="AW128" s="282"/>
      <c r="AX128" s="978" t="s">
        <v>479</v>
      </c>
      <c r="AY128" s="979"/>
      <c r="AZ128" s="979"/>
      <c r="BA128" s="979"/>
      <c r="BB128" s="979"/>
      <c r="BC128" s="979"/>
      <c r="BD128" s="979"/>
      <c r="BE128" s="980"/>
      <c r="BF128" s="1144" t="s">
        <v>430</v>
      </c>
      <c r="BG128" s="1145"/>
      <c r="BH128" s="1145"/>
      <c r="BI128" s="1145"/>
      <c r="BJ128" s="1145"/>
      <c r="BK128" s="1145"/>
      <c r="BL128" s="1146"/>
      <c r="BM128" s="1144">
        <v>11.4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480</v>
      </c>
      <c r="CQ128" s="1127"/>
      <c r="CR128" s="1127"/>
      <c r="CS128" s="1127"/>
      <c r="CT128" s="1127"/>
      <c r="CU128" s="1127"/>
      <c r="CV128" s="1127"/>
      <c r="CW128" s="1127"/>
      <c r="CX128" s="1127"/>
      <c r="CY128" s="1127"/>
      <c r="CZ128" s="1127"/>
      <c r="DA128" s="1127"/>
      <c r="DB128" s="1127"/>
      <c r="DC128" s="1127"/>
      <c r="DD128" s="1127"/>
      <c r="DE128" s="1127"/>
      <c r="DF128" s="1128"/>
      <c r="DG128" s="1129">
        <v>116648</v>
      </c>
      <c r="DH128" s="1130"/>
      <c r="DI128" s="1130"/>
      <c r="DJ128" s="1130"/>
      <c r="DK128" s="1130"/>
      <c r="DL128" s="1130">
        <v>47668</v>
      </c>
      <c r="DM128" s="1130"/>
      <c r="DN128" s="1130"/>
      <c r="DO128" s="1130"/>
      <c r="DP128" s="1130"/>
      <c r="DQ128" s="1130">
        <v>100525</v>
      </c>
      <c r="DR128" s="1130"/>
      <c r="DS128" s="1130"/>
      <c r="DT128" s="1130"/>
      <c r="DU128" s="1130"/>
      <c r="DV128" s="1131">
        <v>0.3</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481</v>
      </c>
      <c r="X129" s="1164"/>
      <c r="Y129" s="1164"/>
      <c r="Z129" s="1165"/>
      <c r="AA129" s="1048">
        <v>42171487</v>
      </c>
      <c r="AB129" s="1049"/>
      <c r="AC129" s="1049"/>
      <c r="AD129" s="1049"/>
      <c r="AE129" s="1050"/>
      <c r="AF129" s="1051">
        <v>42288721</v>
      </c>
      <c r="AG129" s="1049"/>
      <c r="AH129" s="1049"/>
      <c r="AI129" s="1049"/>
      <c r="AJ129" s="1050"/>
      <c r="AK129" s="1051">
        <v>42580008</v>
      </c>
      <c r="AL129" s="1049"/>
      <c r="AM129" s="1049"/>
      <c r="AN129" s="1049"/>
      <c r="AO129" s="1050"/>
      <c r="AP129" s="1166"/>
      <c r="AQ129" s="1167"/>
      <c r="AR129" s="1167"/>
      <c r="AS129" s="1167"/>
      <c r="AT129" s="1168"/>
      <c r="AU129" s="284"/>
      <c r="AV129" s="284"/>
      <c r="AW129" s="284"/>
      <c r="AX129" s="1157" t="s">
        <v>482</v>
      </c>
      <c r="AY129" s="1040"/>
      <c r="AZ129" s="1040"/>
      <c r="BA129" s="1040"/>
      <c r="BB129" s="1040"/>
      <c r="BC129" s="1040"/>
      <c r="BD129" s="1040"/>
      <c r="BE129" s="1041"/>
      <c r="BF129" s="1158" t="s">
        <v>127</v>
      </c>
      <c r="BG129" s="1159"/>
      <c r="BH129" s="1159"/>
      <c r="BI129" s="1159"/>
      <c r="BJ129" s="1159"/>
      <c r="BK129" s="1159"/>
      <c r="BL129" s="1160"/>
      <c r="BM129" s="1158">
        <v>16.399999999999999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484</v>
      </c>
      <c r="X130" s="1164"/>
      <c r="Y130" s="1164"/>
      <c r="Z130" s="1165"/>
      <c r="AA130" s="1048">
        <v>6465800</v>
      </c>
      <c r="AB130" s="1049"/>
      <c r="AC130" s="1049"/>
      <c r="AD130" s="1049"/>
      <c r="AE130" s="1050"/>
      <c r="AF130" s="1051">
        <v>6487590</v>
      </c>
      <c r="AG130" s="1049"/>
      <c r="AH130" s="1049"/>
      <c r="AI130" s="1049"/>
      <c r="AJ130" s="1050"/>
      <c r="AK130" s="1051">
        <v>6605570</v>
      </c>
      <c r="AL130" s="1049"/>
      <c r="AM130" s="1049"/>
      <c r="AN130" s="1049"/>
      <c r="AO130" s="1050"/>
      <c r="AP130" s="1166"/>
      <c r="AQ130" s="1167"/>
      <c r="AR130" s="1167"/>
      <c r="AS130" s="1167"/>
      <c r="AT130" s="1168"/>
      <c r="AU130" s="284"/>
      <c r="AV130" s="284"/>
      <c r="AW130" s="284"/>
      <c r="AX130" s="1157" t="s">
        <v>485</v>
      </c>
      <c r="AY130" s="1040"/>
      <c r="AZ130" s="1040"/>
      <c r="BA130" s="1040"/>
      <c r="BB130" s="1040"/>
      <c r="BC130" s="1040"/>
      <c r="BD130" s="1040"/>
      <c r="BE130" s="1041"/>
      <c r="BF130" s="1194">
        <v>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486</v>
      </c>
      <c r="X131" s="1202"/>
      <c r="Y131" s="1202"/>
      <c r="Z131" s="1203"/>
      <c r="AA131" s="1095">
        <v>35705687</v>
      </c>
      <c r="AB131" s="1074"/>
      <c r="AC131" s="1074"/>
      <c r="AD131" s="1074"/>
      <c r="AE131" s="1075"/>
      <c r="AF131" s="1073">
        <v>35801131</v>
      </c>
      <c r="AG131" s="1074"/>
      <c r="AH131" s="1074"/>
      <c r="AI131" s="1074"/>
      <c r="AJ131" s="1075"/>
      <c r="AK131" s="1073">
        <v>35974438</v>
      </c>
      <c r="AL131" s="1074"/>
      <c r="AM131" s="1074"/>
      <c r="AN131" s="1074"/>
      <c r="AO131" s="1075"/>
      <c r="AP131" s="1204"/>
      <c r="AQ131" s="1205"/>
      <c r="AR131" s="1205"/>
      <c r="AS131" s="1205"/>
      <c r="AT131" s="1206"/>
      <c r="AU131" s="284"/>
      <c r="AV131" s="284"/>
      <c r="AW131" s="284"/>
      <c r="AX131" s="1176" t="s">
        <v>487</v>
      </c>
      <c r="AY131" s="1127"/>
      <c r="AZ131" s="1127"/>
      <c r="BA131" s="1127"/>
      <c r="BB131" s="1127"/>
      <c r="BC131" s="1127"/>
      <c r="BD131" s="1127"/>
      <c r="BE131" s="1128"/>
      <c r="BF131" s="1177">
        <v>39.700000000000003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489</v>
      </c>
      <c r="W132" s="1187"/>
      <c r="X132" s="1187"/>
      <c r="Y132" s="1187"/>
      <c r="Z132" s="1188"/>
      <c r="AA132" s="1189">
        <v>5.4164284809999996</v>
      </c>
      <c r="AB132" s="1190"/>
      <c r="AC132" s="1190"/>
      <c r="AD132" s="1190"/>
      <c r="AE132" s="1191"/>
      <c r="AF132" s="1192">
        <v>4.9396903129999998</v>
      </c>
      <c r="AG132" s="1190"/>
      <c r="AH132" s="1190"/>
      <c r="AI132" s="1190"/>
      <c r="AJ132" s="1191"/>
      <c r="AK132" s="1192">
        <v>4.9228343749999999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490</v>
      </c>
      <c r="W133" s="1170"/>
      <c r="X133" s="1170"/>
      <c r="Y133" s="1170"/>
      <c r="Z133" s="1171"/>
      <c r="AA133" s="1172">
        <v>5.7</v>
      </c>
      <c r="AB133" s="1173"/>
      <c r="AC133" s="1173"/>
      <c r="AD133" s="1173"/>
      <c r="AE133" s="1174"/>
      <c r="AF133" s="1172">
        <v>5.2</v>
      </c>
      <c r="AG133" s="1173"/>
      <c r="AH133" s="1173"/>
      <c r="AI133" s="1173"/>
      <c r="AJ133" s="1174"/>
      <c r="AK133" s="1172">
        <v>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PzZamA5t1LKTE8HjP/SgmMBzynsUlxBSUsJQ9xlzMB1CDsD+V8Q+/5iekzn9wHt4ab6sSnSXFbgRc3yO2HpwA==" saltValue="eZ8KSQwhw1IUr/HNXbg9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52"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FQBdTex2UrkVWydI40zf/6Rv+xEyGs/mmVwgLZ/XrTmAH9gcj1zqCp0GAEVlyv/bWH822MutbVsfIe85nv1+A==" saltValue="CotiXZsOKDiR9IU3qJ+3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grjUoyPbH7GBQx4Qac7beB01FnWwebSY2wNchfRyWvCy5IBmpuStHp/AElvxi5mT1zr3a2svNsTS45Z8RQ1RA==" saltValue="LVYwC5vhJM55Fz16oIyo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499</v>
      </c>
      <c r="AL9" s="1213"/>
      <c r="AM9" s="1213"/>
      <c r="AN9" s="1214"/>
      <c r="AO9" s="312">
        <v>12511369</v>
      </c>
      <c r="AP9" s="312">
        <v>58566</v>
      </c>
      <c r="AQ9" s="313">
        <v>56485</v>
      </c>
      <c r="AR9" s="314">
        <v>3.7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500</v>
      </c>
      <c r="AL10" s="1213"/>
      <c r="AM10" s="1213"/>
      <c r="AN10" s="1214"/>
      <c r="AO10" s="315">
        <v>378448</v>
      </c>
      <c r="AP10" s="315">
        <v>1772</v>
      </c>
      <c r="AQ10" s="316">
        <v>3940</v>
      </c>
      <c r="AR10" s="317">
        <v>-55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501</v>
      </c>
      <c r="AL11" s="1213"/>
      <c r="AM11" s="1213"/>
      <c r="AN11" s="1214"/>
      <c r="AO11" s="315">
        <v>16711</v>
      </c>
      <c r="AP11" s="315">
        <v>78</v>
      </c>
      <c r="AQ11" s="316">
        <v>2339</v>
      </c>
      <c r="AR11" s="317">
        <v>-96.7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502</v>
      </c>
      <c r="AL12" s="1213"/>
      <c r="AM12" s="1213"/>
      <c r="AN12" s="1214"/>
      <c r="AO12" s="315">
        <v>3258</v>
      </c>
      <c r="AP12" s="315">
        <v>15</v>
      </c>
      <c r="AQ12" s="316">
        <v>1531</v>
      </c>
      <c r="AR12" s="317">
        <v>-99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503</v>
      </c>
      <c r="AL13" s="1213"/>
      <c r="AM13" s="1213"/>
      <c r="AN13" s="1214"/>
      <c r="AO13" s="315" t="s">
        <v>504</v>
      </c>
      <c r="AP13" s="315" t="s">
        <v>504</v>
      </c>
      <c r="AQ13" s="316">
        <v>56</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505</v>
      </c>
      <c r="AL14" s="1213"/>
      <c r="AM14" s="1213"/>
      <c r="AN14" s="1214"/>
      <c r="AO14" s="315">
        <v>514617</v>
      </c>
      <c r="AP14" s="315">
        <v>2409</v>
      </c>
      <c r="AQ14" s="316">
        <v>1684</v>
      </c>
      <c r="AR14" s="317">
        <v>43.1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506</v>
      </c>
      <c r="AL15" s="1213"/>
      <c r="AM15" s="1213"/>
      <c r="AN15" s="1214"/>
      <c r="AO15" s="315">
        <v>349680</v>
      </c>
      <c r="AP15" s="315">
        <v>1637</v>
      </c>
      <c r="AQ15" s="316">
        <v>1307</v>
      </c>
      <c r="AR15" s="317">
        <v>25.2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507</v>
      </c>
      <c r="AL16" s="1216"/>
      <c r="AM16" s="1216"/>
      <c r="AN16" s="1217"/>
      <c r="AO16" s="315">
        <v>-761630</v>
      </c>
      <c r="AP16" s="315">
        <v>-3565</v>
      </c>
      <c r="AQ16" s="316">
        <v>-4039</v>
      </c>
      <c r="AR16" s="317">
        <v>-11.7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13012453</v>
      </c>
      <c r="AP17" s="315">
        <v>60912</v>
      </c>
      <c r="AQ17" s="316">
        <v>63303</v>
      </c>
      <c r="AR17" s="317">
        <v>-3.8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512</v>
      </c>
      <c r="AL21" s="1208"/>
      <c r="AM21" s="1208"/>
      <c r="AN21" s="1209"/>
      <c r="AO21" s="327">
        <v>6.92</v>
      </c>
      <c r="AP21" s="328">
        <v>6.31</v>
      </c>
      <c r="AQ21" s="329">
        <v>0.61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513</v>
      </c>
      <c r="AL22" s="1208"/>
      <c r="AM22" s="1208"/>
      <c r="AN22" s="1209"/>
      <c r="AO22" s="332">
        <v>99</v>
      </c>
      <c r="AP22" s="333">
        <v>99.9</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517</v>
      </c>
      <c r="AL32" s="1224"/>
      <c r="AM32" s="1224"/>
      <c r="AN32" s="1225"/>
      <c r="AO32" s="342">
        <v>7208634</v>
      </c>
      <c r="AP32" s="342">
        <v>33744</v>
      </c>
      <c r="AQ32" s="343">
        <v>29657</v>
      </c>
      <c r="AR32" s="344">
        <v>13.8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518</v>
      </c>
      <c r="AL33" s="1224"/>
      <c r="AM33" s="1224"/>
      <c r="AN33" s="1225"/>
      <c r="AO33" s="342" t="s">
        <v>504</v>
      </c>
      <c r="AP33" s="342" t="s">
        <v>504</v>
      </c>
      <c r="AQ33" s="343">
        <v>0</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519</v>
      </c>
      <c r="AL34" s="1224"/>
      <c r="AM34" s="1224"/>
      <c r="AN34" s="1225"/>
      <c r="AO34" s="342" t="s">
        <v>504</v>
      </c>
      <c r="AP34" s="342" t="s">
        <v>504</v>
      </c>
      <c r="AQ34" s="343">
        <v>34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520</v>
      </c>
      <c r="AL35" s="1224"/>
      <c r="AM35" s="1224"/>
      <c r="AN35" s="1225"/>
      <c r="AO35" s="342">
        <v>2051567</v>
      </c>
      <c r="AP35" s="342">
        <v>9603</v>
      </c>
      <c r="AQ35" s="343">
        <v>9943</v>
      </c>
      <c r="AR35" s="344">
        <v>-3.4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521</v>
      </c>
      <c r="AL36" s="1224"/>
      <c r="AM36" s="1224"/>
      <c r="AN36" s="1225"/>
      <c r="AO36" s="342" t="s">
        <v>504</v>
      </c>
      <c r="AP36" s="342" t="s">
        <v>504</v>
      </c>
      <c r="AQ36" s="343">
        <v>489</v>
      </c>
      <c r="AR36" s="344" t="s">
        <v>504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522</v>
      </c>
      <c r="AL37" s="1224"/>
      <c r="AM37" s="1224"/>
      <c r="AN37" s="1225"/>
      <c r="AO37" s="342">
        <v>1018</v>
      </c>
      <c r="AP37" s="342">
        <v>5</v>
      </c>
      <c r="AQ37" s="343">
        <v>748</v>
      </c>
      <c r="AR37" s="344">
        <v>-99.3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523</v>
      </c>
      <c r="AL38" s="1227"/>
      <c r="AM38" s="1227"/>
      <c r="AN38" s="1228"/>
      <c r="AO38" s="345" t="s">
        <v>504</v>
      </c>
      <c r="AP38" s="345" t="s">
        <v>504</v>
      </c>
      <c r="AQ38" s="346">
        <v>0</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524</v>
      </c>
      <c r="AL39" s="1227"/>
      <c r="AM39" s="1227"/>
      <c r="AN39" s="1228"/>
      <c r="AO39" s="342">
        <v>-884687</v>
      </c>
      <c r="AP39" s="342">
        <v>-4141</v>
      </c>
      <c r="AQ39" s="343">
        <v>-7534</v>
      </c>
      <c r="AR39" s="344">
        <v>-45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525</v>
      </c>
      <c r="AL40" s="1224"/>
      <c r="AM40" s="1224"/>
      <c r="AN40" s="1225"/>
      <c r="AO40" s="342">
        <v>-6605570</v>
      </c>
      <c r="AP40" s="342">
        <v>-30921</v>
      </c>
      <c r="AQ40" s="343">
        <v>-26610</v>
      </c>
      <c r="AR40" s="344">
        <v>16.2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293</v>
      </c>
      <c r="AL41" s="1230"/>
      <c r="AM41" s="1230"/>
      <c r="AN41" s="1231"/>
      <c r="AO41" s="342">
        <v>1770962</v>
      </c>
      <c r="AP41" s="342">
        <v>8290</v>
      </c>
      <c r="AQ41" s="343">
        <v>6727</v>
      </c>
      <c r="AR41" s="344">
        <v>23.2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494</v>
      </c>
      <c r="AN49" s="1220" t="s">
        <v>529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12997055</v>
      </c>
      <c r="AN51" s="364">
        <v>61511</v>
      </c>
      <c r="AO51" s="365">
        <v>44</v>
      </c>
      <c r="AP51" s="366">
        <v>41862</v>
      </c>
      <c r="AQ51" s="367">
        <v>1.5</v>
      </c>
      <c r="AR51" s="368">
        <v>42.5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6955830</v>
      </c>
      <c r="AN52" s="372">
        <v>32920</v>
      </c>
      <c r="AO52" s="373">
        <v>31.6</v>
      </c>
      <c r="AP52" s="374">
        <v>23710</v>
      </c>
      <c r="AQ52" s="375">
        <v>7.4</v>
      </c>
      <c r="AR52" s="376">
        <v>24.2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14597533</v>
      </c>
      <c r="AN53" s="364">
        <v>68920</v>
      </c>
      <c r="AO53" s="365">
        <v>12</v>
      </c>
      <c r="AP53" s="366">
        <v>43554</v>
      </c>
      <c r="AQ53" s="367">
        <v>4</v>
      </c>
      <c r="AR53" s="368">
        <v>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5687882</v>
      </c>
      <c r="AN54" s="372">
        <v>26855</v>
      </c>
      <c r="AO54" s="373">
        <v>-18.399999999999999</v>
      </c>
      <c r="AP54" s="374">
        <v>24811</v>
      </c>
      <c r="AQ54" s="375">
        <v>4.5999999999999996</v>
      </c>
      <c r="AR54" s="376">
        <v>-23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9385611</v>
      </c>
      <c r="AN55" s="364">
        <v>44262</v>
      </c>
      <c r="AO55" s="365">
        <v>-35.799999999999997</v>
      </c>
      <c r="AP55" s="366">
        <v>42581</v>
      </c>
      <c r="AQ55" s="367">
        <v>-2.2000000000000002</v>
      </c>
      <c r="AR55" s="368">
        <v>-33.6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5420339</v>
      </c>
      <c r="AN56" s="372">
        <v>25562</v>
      </c>
      <c r="AO56" s="373">
        <v>-4.8</v>
      </c>
      <c r="AP56" s="374">
        <v>24354</v>
      </c>
      <c r="AQ56" s="375">
        <v>-1.8</v>
      </c>
      <c r="AR56" s="376">
        <v>-3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8660491</v>
      </c>
      <c r="AN57" s="364">
        <v>40666</v>
      </c>
      <c r="AO57" s="365">
        <v>-8.1</v>
      </c>
      <c r="AP57" s="366">
        <v>45426</v>
      </c>
      <c r="AQ57" s="367">
        <v>6.7</v>
      </c>
      <c r="AR57" s="368">
        <v>-14.8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4938661</v>
      </c>
      <c r="AN58" s="372">
        <v>23190</v>
      </c>
      <c r="AO58" s="373">
        <v>-9.3000000000000007</v>
      </c>
      <c r="AP58" s="374">
        <v>24508</v>
      </c>
      <c r="AQ58" s="375">
        <v>0.6</v>
      </c>
      <c r="AR58" s="376">
        <v>-9.9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11668532</v>
      </c>
      <c r="AN59" s="364">
        <v>54621</v>
      </c>
      <c r="AO59" s="365">
        <v>34.299999999999997</v>
      </c>
      <c r="AP59" s="366">
        <v>45022</v>
      </c>
      <c r="AQ59" s="367">
        <v>-0.9</v>
      </c>
      <c r="AR59" s="368">
        <v>35.200000000000003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7666014</v>
      </c>
      <c r="AN60" s="372">
        <v>35885</v>
      </c>
      <c r="AO60" s="373">
        <v>54.7</v>
      </c>
      <c r="AP60" s="374">
        <v>25247</v>
      </c>
      <c r="AQ60" s="375">
        <v>3</v>
      </c>
      <c r="AR60" s="376">
        <v>51.7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11461844</v>
      </c>
      <c r="AN61" s="379">
        <v>53996</v>
      </c>
      <c r="AO61" s="380">
        <v>9.3000000000000007</v>
      </c>
      <c r="AP61" s="381">
        <v>43689</v>
      </c>
      <c r="AQ61" s="382">
        <v>1.8</v>
      </c>
      <c r="AR61" s="368">
        <v>7.5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6133745</v>
      </c>
      <c r="AN62" s="372">
        <v>28882</v>
      </c>
      <c r="AO62" s="373">
        <v>10.8</v>
      </c>
      <c r="AP62" s="374">
        <v>24526</v>
      </c>
      <c r="AQ62" s="375">
        <v>2.8</v>
      </c>
      <c r="AR62" s="376">
        <v>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U5ZmiFhx22XE3krXDy0WPCDzr/ZnBSozz17Rn6ko9FLbtn+XYx6RaXyIf6TLi8jZ28rU4CqYPl93akvvuxB2Q==" saltValue="qyW4URIodbUftVQQglN5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mew2V+KIn7+vr7hOmSUp8tbI6kujN0qUt0Dpw1kUH8UrHSGd9WEtCYSLPpzRv/mSy7HBD6FcEt8uHCpvLxqJw==" saltValue="0nlTW3rF+rEMZXJlRRvi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vohyRkYpVeZGeUffvGhsJglK9MMhk4xkhOYFkAFgveoVJdUguG7iW09CN7QZz66k6SN+2vNaqy3JVT2tv1K/g==" saltValue="H+oUP9ZwfKcP1Qaq1bDB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13.64</v>
      </c>
      <c r="G47" s="12">
        <v>16.05</v>
      </c>
      <c r="H47" s="12">
        <v>14.54</v>
      </c>
      <c r="I47" s="12">
        <v>12.17</v>
      </c>
      <c r="J47" s="13">
        <v>11.2</v>
      </c>
    </row>
    <row r="48" spans="2:10" ht="57.75" customHeight="1" x14ac:dyDescent="0.15">
      <c r="B48" s="14"/>
      <c r="C48" s="1234" t="s">
        <v>4</v>
      </c>
      <c r="D48" s="1234"/>
      <c r="E48" s="1235"/>
      <c r="F48" s="15">
        <v>5.99</v>
      </c>
      <c r="G48" s="16">
        <v>6.22</v>
      </c>
      <c r="H48" s="16">
        <v>4.68</v>
      </c>
      <c r="I48" s="16">
        <v>5.42</v>
      </c>
      <c r="J48" s="17">
        <v>5.38</v>
      </c>
    </row>
    <row r="49" spans="2:10" ht="57.75" customHeight="1" thickBot="1" x14ac:dyDescent="0.2">
      <c r="B49" s="18"/>
      <c r="C49" s="1236" t="s">
        <v>5</v>
      </c>
      <c r="D49" s="1236"/>
      <c r="E49" s="1237"/>
      <c r="F49" s="19" t="s">
        <v>550</v>
      </c>
      <c r="G49" s="20" t="s">
        <v>551</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UJuGdyOSK5kL0uyHuue/2taFSvJOYBR8S0oAnUtp4Me13P3ofCFq+6zGEJBiJKaHsTBim8o5Gr9lgjRCjfEWA==" saltValue="1DBv/Q4qyhCES/6PpQR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2020-10-13T05:11:42Z</cp:lastPrinted>
  <dcterms:created xsi:type="dcterms:W3CDTF">2020-02-10T02:55:43Z</dcterms:created>
  <dcterms:modified xsi:type="dcterms:W3CDTF">2020-10-13T05:11:47Z</dcterms:modified>
  <cp:category/>
</cp:coreProperties>
</file>