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8" r:id="rId4"/>
    <sheet name="経常経費分析表（経常収支比率の分析）" sheetId="17"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6" i="9" l="1"/>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C37" i="9"/>
  <c r="C36" i="9"/>
  <c r="CO34" i="9"/>
  <c r="CO35" i="9" s="1"/>
  <c r="CO36" i="9" s="1"/>
  <c r="BW34" i="9"/>
  <c r="BW35" i="9" s="1"/>
  <c r="BW36" i="9" s="1"/>
  <c r="BW37" i="9" s="1"/>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l="1"/>
  <c r="BE35" i="9" s="1"/>
  <c r="BE36" i="9" s="1"/>
</calcChain>
</file>

<file path=xl/sharedStrings.xml><?xml version="1.0" encoding="utf-8"?>
<sst xmlns="http://schemas.openxmlformats.org/spreadsheetml/2006/main" count="1044" uniqueCount="566">
  <si>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</si>
  <si>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</si>
  <si>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</si>
  <si>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</si>
  <si>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</si>
  <si>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</si>
  <si>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</si>
  <si>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</si>
  <si>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</si>
  <si>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</si>
  <si>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</si>
  <si>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</si>
  <si>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</si>
  <si>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</si>
  <si>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</si>
  <si>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</si>
  <si>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</si>
  <si>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</si>
  <si>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</si>
  <si>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</si>
  <si>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</si>
  <si>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</si>
  <si>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</si>
  <si>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</si>
  <si>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</si>
  <si>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</si>
  <si>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</si>
  <si>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</si>
  <si>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</si>
  <si>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</si>
  <si>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</si>
  <si>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</si>
  <si>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</si>
  <si>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</si>
  <si>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</si>
  <si>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</si>
  <si>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</si>
  <si>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</si>
  <si>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</si>
  <si>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</si>
  <si>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</si>
  <si>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</si>
  <si>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</si>
  <si>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</si>
  <si>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</si>
  <si>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</si>
  <si>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</si>
  <si>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</si>
  <si>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</si>
  <si>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</si>
  <si>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</si>
  <si>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</si>
  <si>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</si>
  <si>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</si>
  <si>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</si>
  <si>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</si>
  <si>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</si>
  <si>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</si>
  <si>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</si>
  <si>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</si>
  <si>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</si>
  <si>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</si>
  <si>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</si>
  <si>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</si>
  <si>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</si>
  <si>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</si>
  <si>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</si>
  <si>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</si>
  <si>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</si>
  <si>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</si>
  <si>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</si>
  <si>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</si>
  <si>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</si>
  <si>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</si>
  <si>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</si>
  <si>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</si>
  <si>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</si>
  <si>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</si>
  <si>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</si>
  <si>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</si>
  <si>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</si>
  <si>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</si>
  <si>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伊勢崎市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</si>
  <si>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</si>
  <si>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</si>
  <si>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</si>
  <si>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</si>
  <si>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</si>
  <si>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</si>
  <si>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</si>
  <si>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</si>
  <si>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</si>
  <si>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</si>
  <si>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</si>
  <si>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</si>
  <si>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</si>
  <si>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</si>
  <si>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</si>
  <si>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</si>
  <si>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</si>
  <si>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</si>
  <si>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</si>
  <si>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</si>
  <si>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</si>
  <si>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</si>
  <si>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</si>
  <si>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</si>
  <si>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</si>
  <si>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</si>
  <si>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</si>
  <si>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</si>
  <si>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</si>
  <si>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</si>
  <si>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</si>
  <si>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</si>
  <si>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</si>
  <si>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</si>
  <si>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</si>
  <si>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</si>
  <si>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</si>
  <si>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</si>
  <si>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</si>
  <si>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</si>
  <si>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</si>
  <si>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</si>
  <si>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</si>
  <si>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</si>
  <si>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</si>
  <si>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</si>
  <si>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</si>
  <si>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</si>
  <si>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</si>
  <si>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</si>
  <si>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</si>
  <si>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</si>
  <si>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</si>
  <si>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</si>
  <si>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</si>
  <si>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</si>
  <si>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</si>
  <si>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</si>
  <si>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</si>
  <si>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</si>
  <si>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</si>
  <si>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</si>
  <si>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</si>
  <si>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</si>
  <si>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</si>
  <si>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</si>
  <si>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</si>
  <si>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</si>
  <si>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</si>
  <si>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</si>
  <si>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</si>
  <si>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</si>
  <si>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</si>
  <si>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</si>
  <si>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</si>
  <si>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</si>
  <si>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</si>
  <si>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</si>
  <si>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</si>
  <si>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</si>
  <si>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</si>
  <si>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</si>
  <si>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</si>
  <si>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</si>
  <si>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</si>
  <si>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</si>
  <si>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</si>
  <si>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</si>
  <si>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</si>
  <si>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</si>
  <si>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</si>
  <si>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</si>
  <si>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</si>
  <si>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</si>
  <si>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</si>
  <si>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</si>
  <si>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</si>
  <si>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</si>
  <si>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</si>
  <si>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</si>
  <si>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</si>
  <si>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</si>
  <si>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</si>
  <si>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</si>
  <si>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</si>
  <si>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</si>
  <si>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</si>
  <si>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</si>
  <si>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</si>
  <si>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</si>
  <si>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</si>
  <si>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群馬県伊勢崎市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</si>
  <si>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</si>
  <si>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</si>
  <si>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</si>
  <si>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</si>
  <si>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</si>
  <si>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</si>
  <si>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</si>
  <si>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</si>
  <si>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</si>
  <si>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</si>
  <si>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</si>
  <si>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</si>
  <si>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</si>
  <si>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</si>
  <si>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</si>
  <si>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</si>
  <si>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</si>
  <si>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</si>
  <si>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</si>
  <si>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</si>
  <si>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</si>
  <si>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</si>
  <si>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</si>
  <si>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</si>
  <si>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</si>
  <si>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</si>
  <si>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</si>
  <si>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</si>
  <si>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</si>
  <si>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</si>
  <si>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</si>
  <si>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</si>
  <si>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</si>
  <si>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</si>
  <si>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</si>
  <si>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</si>
  <si>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</si>
  <si>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</si>
  <si>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</si>
  <si>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</si>
  <si>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</si>
  <si>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</si>
  <si>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</si>
  <si>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</si>
  <si>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</si>
  <si>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</si>
  <si>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</si>
  <si>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</si>
  <si>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</si>
  <si>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</si>
  <si>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</si>
  <si>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</si>
  <si>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</si>
  <si>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</si>
  <si>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</si>
  <si>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</si>
  <si>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</si>
  <si>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</si>
  <si>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</si>
  <si>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</si>
  <si>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</si>
  <si>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</si>
  <si>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</si>
  <si>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</si>
  <si>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</si>
  <si>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</si>
  <si>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</si>
  <si>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</si>
  <si>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</si>
  <si>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</si>
  <si>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</si>
  <si>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</si>
  <si>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</si>
  <si>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</si>
  <si>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</si>
  <si>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</si>
  <si>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</si>
  <si>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</si>
  <si>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</si>
  <si>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</si>
  <si>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</si>
  <si>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</si>
  <si>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</si>
  <si>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</si>
  <si>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</si>
  <si>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</si>
  <si>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</si>
  <si>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</si>
  <si>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</si>
  <si>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</si>
  <si>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</si>
  <si>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</si>
  <si>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</si>
  <si>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</si>
  <si>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</si>
  <si>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</si>
  <si>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</si>
  <si>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</si>
  <si>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</si>
  <si>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</si>
  <si>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</si>
  <si>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</si>
  <si>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</si>
  <si>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</si>
  <si>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</si>
  <si>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</si>
  <si>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</si>
  <si>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</si>
  <si>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</si>
  <si>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</si>
  <si>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</si>
  <si>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</si>
  <si>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</si>
  <si>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</si>
  <si>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</si>
  <si>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</si>
  <si>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</si>
  <si>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</si>
  <si>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</si>
  <si>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</si>
  <si>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</si>
  <si>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</si>
  <si>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</si>
  <si>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</si>
  <si>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</si>
  <si>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</si>
  <si>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</si>
  <si>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</si>
  <si>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</si>
  <si>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</si>
  <si>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</si>
  <si>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</si>
  <si>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</si>
  <si>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</si>
  <si>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</si>
  <si>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</si>
  <si>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</si>
  <si>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</si>
  <si>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</si>
  <si>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</si>
  <si>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</si>
  <si>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</si>
  <si>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</si>
  <si>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</si>
  <si>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</si>
  <si>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</si>
  <si>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</si>
  <si>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群馬県伊勢崎市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</si>
  <si>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</si>
  <si>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</si>
  <si>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</si>
  <si>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</si>
  <si>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</si>
  <si>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</si>
  <si>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</si>
  <si>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</si>
  <si>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</si>
  <si>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</si>
  <si>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</si>
  <si>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</si>
  <si>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</si>
  <si>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</si>
  <si>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</si>
  <si>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</si>
  <si>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</si>
  <si>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</si>
  <si>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</si>
  <si>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</si>
  <si>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</si>
  <si>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</si>
  <si>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</si>
  <si>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</si>
  <si>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</si>
  <si>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</si>
  <si>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</si>
  <si>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</si>
  <si>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</si>
  <si>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</si>
  <si>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</si>
  <si>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</si>
  <si>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</si>
  <si>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</si>
  <si>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</si>
  <si>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</si>
  <si>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</si>
  <si>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小型自動車競走事業費特別会計</t>
    <phoneticPr fontId="5"/>
  </si>
  <si>
    <t>水道事業会計</t>
    <phoneticPr fontId="5"/>
  </si>
  <si>
    <t>法適用企業</t>
    <phoneticPr fontId="5"/>
  </si>
  <si>
    <t>病院事業会計</t>
    <phoneticPr fontId="5"/>
  </si>
  <si>
    <t>介護老人保健施設事業会計</t>
    <phoneticPr fontId="5"/>
  </si>
  <si>
    <t>訪問看護事業会計</t>
    <phoneticPr fontId="5"/>
  </si>
  <si>
    <t>下水道事業費特別会計</t>
    <phoneticPr fontId="5"/>
  </si>
  <si>
    <t>法非適用企業</t>
    <phoneticPr fontId="5"/>
  </si>
  <si>
    <t>農業集落排水事業費特別会計</t>
    <phoneticPr fontId="5"/>
  </si>
  <si>
    <t>特定地域生活排水処理事業費特別会計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</si>
  <si>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</si>
  <si>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</si>
  <si>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</si>
  <si>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</si>
  <si>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</si>
  <si>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</si>
  <si>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</si>
  <si>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</si>
  <si>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</si>
  <si>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</si>
  <si>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</si>
  <si>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</si>
  <si>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</si>
  <si>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</si>
  <si>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</si>
  <si>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</si>
  <si>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</si>
  <si>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</si>
  <si>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</si>
  <si>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</si>
  <si>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</si>
  <si>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</si>
  <si>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</si>
  <si>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</si>
  <si>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</si>
  <si>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</si>
  <si>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</si>
  <si>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</si>
  <si>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</si>
  <si>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</si>
  <si>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</si>
  <si>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</si>
  <si>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</si>
  <si>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</si>
  <si>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</si>
  <si>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</si>
  <si>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</si>
  <si>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</si>
  <si>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</si>
  <si>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</si>
  <si>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</si>
  <si>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</si>
  <si>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</si>
  <si>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</si>
  <si>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</si>
  <si>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</si>
  <si>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</si>
  <si>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</si>
  <si>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</si>
  <si>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</si>
  <si>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</si>
  <si>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</si>
  <si>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</si>
  <si>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</si>
  <si>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</si>
  <si>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農業集落排水事業費特別会計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</si>
  <si>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</si>
  <si>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</si>
  <si>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</si>
  <si>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</si>
  <si>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</si>
  <si>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</si>
  <si>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</si>
  <si>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</si>
  <si>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</si>
  <si>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</si>
  <si>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</si>
  <si>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</si>
  <si>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</si>
  <si>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</si>
  <si>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</si>
  <si>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</si>
  <si>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</si>
  <si>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</si>
  <si>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</si>
  <si>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</si>
  <si>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</si>
  <si>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</si>
  <si>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</si>
  <si>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</si>
  <si>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</si>
  <si>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</si>
  <si>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</si>
  <si>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</si>
  <si>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</si>
  <si>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</si>
  <si>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</si>
  <si>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</si>
  <si>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</si>
  <si>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</si>
  <si>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</si>
  <si>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</si>
  <si>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</si>
  <si>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</si>
  <si>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</si>
  <si>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</si>
  <si>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</si>
  <si>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</si>
  <si>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</si>
  <si>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</si>
  <si>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</si>
  <si>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</si>
  <si>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</si>
  <si>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</si>
  <si>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</si>
  <si>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</si>
  <si>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</si>
  <si>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</si>
  <si>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</si>
  <si>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</si>
  <si>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</si>
  <si>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</si>
  <si>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</si>
  <si>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</si>
  <si>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</si>
  <si>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</si>
  <si>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</si>
  <si>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</si>
  <si>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</si>
  <si>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</si>
  <si>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</si>
  <si>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</si>
  <si>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</si>
  <si>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</si>
  <si>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</si>
  <si>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</si>
  <si>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</si>
  <si>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</si>
  <si>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</si>
  <si>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</si>
  <si>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</si>
  <si>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</si>
  <si>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</si>
  <si>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</si>
  <si>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</si>
  <si>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</si>
  <si>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</si>
  <si>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</si>
  <si>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</si>
  <si>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0.94</t>
  </si>
  <si>
    <t>▲ 2.33</t>
  </si>
  <si>
    <t>▲ 2.13</t>
  </si>
  <si>
    <t>▲ 9.72</t>
  </si>
  <si>
    <t>▲ 0.35</t>
  </si>
  <si>
    <t>病院事業会計</t>
  </si>
  <si>
    <t>一般会計</t>
  </si>
  <si>
    <t>水道事業会計</t>
  </si>
  <si>
    <t>介護保険特別会計</t>
  </si>
  <si>
    <t>▲ 0.02</t>
  </si>
  <si>
    <t>介護老人保健施設事業会計</t>
  </si>
  <si>
    <t>訪問看護事業会計</t>
  </si>
  <si>
    <t>国民健康保険特別会計</t>
  </si>
  <si>
    <t>下水道事業費特別会計</t>
  </si>
  <si>
    <t>その他会計（赤字）</t>
  </si>
  <si>
    <t>その他会計（黒字）</t>
  </si>
  <si>
    <t>▲385</t>
  </si>
  <si>
    <t>▲9</t>
  </si>
  <si>
    <t>群馬県市町村総合事務組合</t>
    <rPh sb="0" eb="3">
      <t>グンマケン</t>
    </rPh>
    <rPh sb="3" eb="5">
      <t>シチョウ</t>
    </rPh>
    <rPh sb="5" eb="6">
      <t>ソン</t>
    </rPh>
    <rPh sb="6" eb="8">
      <t>ソウゴウ</t>
    </rPh>
    <rPh sb="8" eb="10">
      <t>ジム</t>
    </rPh>
    <rPh sb="10" eb="12">
      <t>クミアイ</t>
    </rPh>
    <phoneticPr fontId="2"/>
  </si>
  <si>
    <t>群馬県市町村会館管理組合</t>
    <rPh sb="0" eb="3">
      <t>グンマケン</t>
    </rPh>
    <rPh sb="3" eb="5">
      <t>シチョウ</t>
    </rPh>
    <rPh sb="5" eb="6">
      <t>ソン</t>
    </rPh>
    <rPh sb="6" eb="7">
      <t>ア</t>
    </rPh>
    <rPh sb="7" eb="8">
      <t>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</si>
  <si>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</si>
  <si>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</si>
  <si>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伊勢崎市公共施設管理公社</t>
    <rPh sb="0" eb="4">
      <t>イセサキシ</t>
    </rPh>
    <rPh sb="4" eb="6">
      <t>コウキョウ</t>
    </rPh>
    <rPh sb="6" eb="8">
      <t>シセツ</t>
    </rPh>
    <rPh sb="8" eb="10">
      <t>カンリ</t>
    </rPh>
    <rPh sb="10" eb="12">
      <t>コウシャ</t>
    </rPh>
    <phoneticPr fontId="2"/>
  </si>
  <si>
    <t>伊勢崎市体育協会</t>
    <rPh sb="0" eb="4">
      <t>イセサキシ</t>
    </rPh>
    <rPh sb="4" eb="6">
      <t>タイイク</t>
    </rPh>
    <rPh sb="6" eb="8">
      <t>キョウカイ</t>
    </rPh>
    <phoneticPr fontId="2"/>
  </si>
  <si>
    <t>さかい・ふるさと創生基金</t>
    <rPh sb="8" eb="10">
      <t>ソウセイ</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</si>
  <si>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</si>
  <si>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</si>
  <si>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</si>
  <si>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</si>
  <si>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</si>
  <si>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</si>
  <si>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</si>
  <si>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</si>
  <si>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</si>
  <si>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はともに類似団体と比較して低くなっており減少傾向にある。平成26年度においては、将来負担比率が平成26年度に増加しているが、これは大雪被害関連経費の増加及び中学校の移転新築工事や消防本部庁舎の新築工事などの大型事業によって財政調整基金残高が減少したことが主な要因といえる。平成27年度においては、大型事業が終了したことにより財政調整基金残高が増加したことで将来負担比率も減少に転じている。今後も、計画的な事業の実施や地方債の計画的な発行に努め引き続き健全な財政運営に努めたい。</t>
    <rPh sb="1" eb="3">
      <t>ショウライ</t>
    </rPh>
    <rPh sb="3" eb="5">
      <t>フタン</t>
    </rPh>
    <rPh sb="5" eb="7">
      <t>ヒリツ</t>
    </rPh>
    <rPh sb="8" eb="10">
      <t>ジッシツ</t>
    </rPh>
    <rPh sb="10" eb="13">
      <t>コウサイヒ</t>
    </rPh>
    <rPh sb="13" eb="15">
      <t>ヒリツ</t>
    </rPh>
    <rPh sb="19" eb="21">
      <t>ルイジ</t>
    </rPh>
    <rPh sb="21" eb="23">
      <t>ダンタイ</t>
    </rPh>
    <rPh sb="24" eb="26">
      <t>ヒカク</t>
    </rPh>
    <rPh sb="28" eb="29">
      <t>ヒク</t>
    </rPh>
    <rPh sb="35" eb="36">
      <t>ゲン</t>
    </rPh>
    <rPh sb="36" eb="37">
      <t>ショウ</t>
    </rPh>
    <rPh sb="37" eb="39">
      <t>ケイコウ</t>
    </rPh>
    <rPh sb="43" eb="45">
      <t>ヘイセイ</t>
    </rPh>
    <rPh sb="47" eb="49">
      <t>ネンド</t>
    </rPh>
    <rPh sb="55" eb="57">
      <t>ショウライ</t>
    </rPh>
    <rPh sb="57" eb="59">
      <t>フタン</t>
    </rPh>
    <rPh sb="59" eb="61">
      <t>ヒリツ</t>
    </rPh>
    <rPh sb="62" eb="64">
      <t>ヘイセイ</t>
    </rPh>
    <rPh sb="66" eb="68">
      <t>ネンド</t>
    </rPh>
    <rPh sb="69" eb="71">
      <t>ゾウカ</t>
    </rPh>
    <rPh sb="80" eb="82">
      <t>オオユキ</t>
    </rPh>
    <rPh sb="82" eb="84">
      <t>ヒガイ</t>
    </rPh>
    <rPh sb="84" eb="86">
      <t>カンレン</t>
    </rPh>
    <rPh sb="86" eb="88">
      <t>ケイヒ</t>
    </rPh>
    <rPh sb="89" eb="91">
      <t>ゾウカ</t>
    </rPh>
    <rPh sb="91" eb="92">
      <t>オヨ</t>
    </rPh>
    <rPh sb="93" eb="96">
      <t>チュウガッコウ</t>
    </rPh>
    <rPh sb="97" eb="99">
      <t>イテン</t>
    </rPh>
    <rPh sb="99" eb="101">
      <t>シンチク</t>
    </rPh>
    <rPh sb="101" eb="103">
      <t>コウジ</t>
    </rPh>
    <rPh sb="104" eb="106">
      <t>ショウボウ</t>
    </rPh>
    <rPh sb="106" eb="108">
      <t>ホンブ</t>
    </rPh>
    <rPh sb="108" eb="109">
      <t>チョウ</t>
    </rPh>
    <rPh sb="109" eb="110">
      <t>シャ</t>
    </rPh>
    <rPh sb="111" eb="113">
      <t>シンチク</t>
    </rPh>
    <rPh sb="113" eb="115">
      <t>コウジ</t>
    </rPh>
    <rPh sb="118" eb="120">
      <t>オオガタ</t>
    </rPh>
    <rPh sb="120" eb="122">
      <t>ジギョウ</t>
    </rPh>
    <rPh sb="126" eb="128">
      <t>ザイセイ</t>
    </rPh>
    <rPh sb="128" eb="130">
      <t>チョウセイ</t>
    </rPh>
    <rPh sb="130" eb="132">
      <t>キキン</t>
    </rPh>
    <rPh sb="132" eb="134">
      <t>ザンダカ</t>
    </rPh>
    <rPh sb="135" eb="137">
      <t>ゲンショウ</t>
    </rPh>
    <rPh sb="142" eb="143">
      <t>オモ</t>
    </rPh>
    <rPh sb="144" eb="146">
      <t>ヨウイン</t>
    </rPh>
    <rPh sb="151" eb="153">
      <t>ヘイセイ</t>
    </rPh>
    <rPh sb="155" eb="157">
      <t>ネンド</t>
    </rPh>
    <rPh sb="163" eb="165">
      <t>オオガタ</t>
    </rPh>
    <rPh sb="165" eb="167">
      <t>ジギョウ</t>
    </rPh>
    <rPh sb="168" eb="170">
      <t>シュウリョウ</t>
    </rPh>
    <rPh sb="177" eb="179">
      <t>ザイセイ</t>
    </rPh>
    <rPh sb="179" eb="181">
      <t>チョウセイ</t>
    </rPh>
    <rPh sb="181" eb="183">
      <t>キキン</t>
    </rPh>
    <rPh sb="183" eb="185">
      <t>ザンダカ</t>
    </rPh>
    <rPh sb="186" eb="188">
      <t>ゾウカ</t>
    </rPh>
    <rPh sb="193" eb="195">
      <t>ショウライ</t>
    </rPh>
    <rPh sb="195" eb="197">
      <t>フタン</t>
    </rPh>
    <rPh sb="197" eb="199">
      <t>ヒリツ</t>
    </rPh>
    <rPh sb="200" eb="201">
      <t>ゲン</t>
    </rPh>
    <rPh sb="201" eb="202">
      <t>ショウ</t>
    </rPh>
    <rPh sb="203" eb="204">
      <t>テン</t>
    </rPh>
    <rPh sb="209" eb="211">
      <t>コンゴ</t>
    </rPh>
    <rPh sb="213" eb="215">
      <t>ケイカク</t>
    </rPh>
    <rPh sb="215" eb="216">
      <t>テキ</t>
    </rPh>
    <rPh sb="217" eb="219">
      <t>ジギョウ</t>
    </rPh>
    <rPh sb="220" eb="222">
      <t>ジッシ</t>
    </rPh>
    <rPh sb="223" eb="225">
      <t>チホウ</t>
    </rPh>
    <rPh sb="225" eb="226">
      <t>サイ</t>
    </rPh>
    <rPh sb="227" eb="230">
      <t>ケイカクテキ</t>
    </rPh>
    <rPh sb="231" eb="233">
      <t>ハッコウ</t>
    </rPh>
    <rPh sb="234" eb="235">
      <t>ツト</t>
    </rPh>
    <rPh sb="236" eb="237">
      <t>ヒ</t>
    </rPh>
    <rPh sb="238" eb="239">
      <t>ツヅ</t>
    </rPh>
    <rPh sb="240" eb="242">
      <t>ケンゼン</t>
    </rPh>
    <rPh sb="243" eb="245">
      <t>ザイセイ</t>
    </rPh>
    <rPh sb="245" eb="247">
      <t>ウンエイ</t>
    </rPh>
    <rPh sb="248" eb="249">
      <t>ツト</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</si>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</sst>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36281</c:v>
                </c:pt>
                <c:pt idx="1">
                  <c:v>47595</c:v>
                </c:pt>
                <c:pt idx="2">
                  <c:v>42713</c:v>
                </c:pt>
                <c:pt idx="3">
                  <c:v>61511</c:v>
                </c:pt>
                <c:pt idx="4">
                  <c:v>68920</c:v>
                </c:pt>
              </c:numCache>
            </c:numRef>
          </c:val>
          <c:smooth val="0"/>
        </c:ser>
        <c:dLbls>
          <c:showLegendKey val="0"/>
          <c:showVal val="0"/>
          <c:showCatName val="0"/>
          <c:showSerName val="0"/>
          <c:showPercent val="0"/>
          <c:showBubbleSize val="0"/>
        </c:dLbls>
        <c:marker val="1"/>
        <c:smooth val="0"/>
        <c:axId val="97680000"/>
        <c:axId val="97702656"/>
      </c:lineChart>
      <c:catAx>
        <c:axId val="97680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02656"/>
        <c:crosses val="autoZero"/>
        <c:auto val="1"/>
        <c:lblAlgn val="ctr"/>
        <c:lblOffset val="100"/>
        <c:tickLblSkip val="1"/>
        <c:tickMarkSkip val="1"/>
        <c:noMultiLvlLbl val="0"/>
      </c:catAx>
      <c:valAx>
        <c:axId val="977026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80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6.39</c:v>
                </c:pt>
                <c:pt idx="1">
                  <c:v>6.36</c:v>
                </c:pt>
                <c:pt idx="2">
                  <c:v>6.84</c:v>
                </c:pt>
                <c:pt idx="3">
                  <c:v>5.99</c:v>
                </c:pt>
                <c:pt idx="4">
                  <c:v>6.22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18.43</c:v>
                </c:pt>
                <c:pt idx="1">
                  <c:v>18.86</c:v>
                </c:pt>
                <c:pt idx="2">
                  <c:v>18.739999999999998</c:v>
                </c:pt>
                <c:pt idx="3">
                  <c:v>13.64</c:v>
                </c:pt>
                <c:pt idx="4">
                  <c:v>16.05</c:v>
                </c:pt>
              </c:numCache>
            </c:numRef>
          </c:val>
        </c:ser>
        <c:dLbls>
          <c:showLegendKey val="0"/>
          <c:showVal val="0"/>
          <c:showCatName val="0"/>
          <c:showSerName val="0"/>
          <c:showPercent val="0"/>
          <c:showBubbleSize val="0"/>
        </c:dLbls>
        <c:gapWidth val="250"/>
        <c:overlap val="100"/>
        <c:axId val="123352192"/>
        <c:axId val="123354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-0.94</c:v>
                </c:pt>
                <c:pt idx="1">
                  <c:v>-2.33</c:v>
                </c:pt>
                <c:pt idx="2">
                  <c:v>-2.13</c:v>
                </c:pt>
                <c:pt idx="3">
                  <c:v>-9.7200000000000006</c:v>
                </c:pt>
                <c:pt idx="4">
                  <c:v>-0.35</c:v>
                </c:pt>
              </c:numCache>
            </c:numRef>
          </c:val>
          <c:smooth val="0"/>
        </c:ser>
        <c:dLbls>
          <c:showLegendKey val="0"/>
          <c:showVal val="0"/>
          <c:showCatName val="0"/>
          <c:showSerName val="0"/>
          <c:showPercent val="0"/>
          <c:showBubbleSize val="0"/>
        </c:dLbls>
        <c:marker val="1"/>
        <c:smooth val="0"/>
        <c:axId val="123352192"/>
        <c:axId val="123354112"/>
      </c:lineChart>
      <c:catAx>
        <c:axId val="12335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354112"/>
        <c:crosses val="autoZero"/>
        <c:auto val="1"/>
        <c:lblAlgn val="ctr"/>
        <c:lblOffset val="100"/>
        <c:tickLblSkip val="1"/>
        <c:tickMarkSkip val="1"/>
        <c:noMultiLvlLbl val="0"/>
      </c:catAx>
      <c:valAx>
        <c:axId val="12335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5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1.1000000000000001</c:v>
                </c:pt>
                <c:pt idx="2">
                  <c:v>#N/A</c:v>
                </c:pt>
                <c:pt idx="3">
                  <c:v>1.24</c:v>
                </c:pt>
                <c:pt idx="4">
                  <c:v>#N/A</c:v>
                </c:pt>
                <c:pt idx="5">
                  <c:v>0.67</c:v>
                </c:pt>
                <c:pt idx="6">
                  <c:v>#N/A</c:v>
                </c:pt>
                <c:pt idx="7">
                  <c:v>0.46</c:v>
                </c:pt>
                <c:pt idx="8">
                  <c:v>#N/A</c:v>
                </c:pt>
                <c:pt idx="9">
                  <c:v>0.28999999999999998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0.23</c:v>
                </c:pt>
                <c:pt idx="2">
                  <c:v>#N/A</c:v>
                </c:pt>
                <c:pt idx="3">
                  <c:v>0.33</c:v>
                </c:pt>
                <c:pt idx="4">
                  <c:v>#N/A</c:v>
                </c:pt>
                <c:pt idx="5">
                  <c:v>0.28999999999999998</c:v>
                </c:pt>
                <c:pt idx="6">
                  <c:v>#N/A</c:v>
                </c:pt>
                <c:pt idx="7">
                  <c:v>0.3</c:v>
                </c:pt>
                <c:pt idx="8">
                  <c:v>#N/A</c:v>
                </c:pt>
                <c:pt idx="9">
                  <c:v>0.17</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2.08</c:v>
                </c:pt>
                <c:pt idx="2">
                  <c:v>#N/A</c:v>
                </c:pt>
                <c:pt idx="3">
                  <c:v>1.23</c:v>
                </c:pt>
                <c:pt idx="4">
                  <c:v>#N/A</c:v>
                </c:pt>
                <c:pt idx="5">
                  <c:v>1.83</c:v>
                </c:pt>
                <c:pt idx="6">
                  <c:v>#N/A</c:v>
                </c:pt>
                <c:pt idx="7">
                  <c:v>1.3</c:v>
                </c:pt>
                <c:pt idx="8">
                  <c:v>#N/A</c:v>
                </c:pt>
                <c:pt idx="9">
                  <c:v>0.2</c:v>
                </c:pt>
              </c:numCache>
            </c:numRef>
          </c:val>
        </c:ser>
        <c:ser>
          <c:idx val="4"/>
          <c:order val="4"/>
          <c:tx>
            <c:strRef>
              <c:f>データシート!$A$31</c:f>
              <c:strCache>
                <c:ptCount val="1"/>
                <c:pt idx="0">
                  <c:v>訪問看護事業会計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0.17</c:v>
                </c:pt>
                <c:pt idx="2">
                  <c:v>#N/A</c:v>
                </c:pt>
                <c:pt idx="3">
                  <c:v>0.17</c:v>
                </c:pt>
                <c:pt idx="4">
                  <c:v>#N/A</c:v>
                </c:pt>
                <c:pt idx="5">
                  <c:v>0.19</c:v>
                </c:pt>
                <c:pt idx="6">
                  <c:v>#N/A</c:v>
                </c:pt>
                <c:pt idx="7">
                  <c:v>0.2</c:v>
                </c:pt>
                <c:pt idx="8">
                  <c:v>#N/A</c:v>
                </c:pt>
                <c:pt idx="9">
                  <c:v>0.21</c:v>
                </c:pt>
              </c:numCache>
            </c:numRef>
          </c:val>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0.47</c:v>
                </c:pt>
                <c:pt idx="2">
                  <c:v>#N/A</c:v>
                </c:pt>
                <c:pt idx="3">
                  <c:v>0.52</c:v>
                </c:pt>
                <c:pt idx="4">
                  <c:v>#N/A</c:v>
                </c:pt>
                <c:pt idx="5">
                  <c:v>0.54</c:v>
                </c:pt>
                <c:pt idx="6">
                  <c:v>#N/A</c:v>
                </c:pt>
                <c:pt idx="7">
                  <c:v>0.54</c:v>
                </c:pt>
                <c:pt idx="8">
                  <c:v>#N/A</c:v>
                </c:pt>
                <c:pt idx="9">
                  <c:v>0.55000000000000004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0.02</c:v>
                </c:pt>
                <c:pt idx="1">
                  <c:v>#N/A</c:v>
                </c:pt>
                <c:pt idx="2">
                  <c:v>#N/A</c:v>
                </c:pt>
                <c:pt idx="3">
                  <c:v>0.53</c:v>
                </c:pt>
                <c:pt idx="4">
                  <c:v>#N/A</c:v>
                </c:pt>
                <c:pt idx="5">
                  <c:v>0.49</c:v>
                </c:pt>
                <c:pt idx="6">
                  <c:v>#N/A</c:v>
                </c:pt>
                <c:pt idx="7">
                  <c:v>0.75</c:v>
                </c:pt>
                <c:pt idx="8">
                  <c:v>#N/A</c:v>
                </c:pt>
                <c:pt idx="9">
                  <c:v>1.38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7.78</c:v>
                </c:pt>
                <c:pt idx="2">
                  <c:v>#N/A</c:v>
                </c:pt>
                <c:pt idx="3">
                  <c:v>7.01</c:v>
                </c:pt>
                <c:pt idx="4">
                  <c:v>#N/A</c:v>
                </c:pt>
                <c:pt idx="5">
                  <c:v>7.21</c:v>
                </c:pt>
                <c:pt idx="6">
                  <c:v>#N/A</c:v>
                </c:pt>
                <c:pt idx="7">
                  <c:v>7.23</c:v>
                </c:pt>
                <c:pt idx="8">
                  <c:v>#N/A</c:v>
                </c:pt>
                <c:pt idx="9">
                  <c:v>4.16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6.24</c:v>
                </c:pt>
                <c:pt idx="2">
                  <c:v>#N/A</c:v>
                </c:pt>
                <c:pt idx="3">
                  <c:v>6.28</c:v>
                </c:pt>
                <c:pt idx="4">
                  <c:v>#N/A</c:v>
                </c:pt>
                <c:pt idx="5">
                  <c:v>6.74</c:v>
                </c:pt>
                <c:pt idx="6">
                  <c:v>#N/A</c:v>
                </c:pt>
                <c:pt idx="7">
                  <c:v>5.87</c:v>
                </c:pt>
                <c:pt idx="8">
                  <c:v>#N/A</c:v>
                </c:pt>
                <c:pt idx="9">
                  <c:v>6.15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14.48</c:v>
                </c:pt>
                <c:pt idx="2">
                  <c:v>#N/A</c:v>
                </c:pt>
                <c:pt idx="3">
                  <c:v>16.600000000000001</c:v>
                </c:pt>
                <c:pt idx="4">
                  <c:v>#N/A</c:v>
                </c:pt>
                <c:pt idx="5">
                  <c:v>18.95</c:v>
                </c:pt>
                <c:pt idx="6">
                  <c:v>#N/A</c:v>
                </c:pt>
                <c:pt idx="7">
                  <c:v>18.7</c:v>
                </c:pt>
                <c:pt idx="8">
                  <c:v>#N/A</c:v>
                </c:pt>
                <c:pt idx="9">
                  <c:v>18.34</c:v>
                </c:pt>
              </c:numCache>
            </c:numRef>
          </c:val>
        </c:ser>
        <c:dLbls>
          <c:showLegendKey val="0"/>
          <c:showVal val="0"/>
          <c:showCatName val="0"/>
          <c:showSerName val="0"/>
          <c:showPercent val="0"/>
          <c:showBubbleSize val="0"/>
        </c:dLbls>
        <c:gapWidth val="150"/>
        <c:overlap val="100"/>
        <c:axId val="117856896"/>
        <c:axId val="117870976"/>
      </c:barChart>
      <c:catAx>
        <c:axId val="11785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70976"/>
        <c:crosses val="autoZero"/>
        <c:auto val="1"/>
        <c:lblAlgn val="ctr"/>
        <c:lblOffset val="100"/>
        <c:tickLblSkip val="1"/>
        <c:tickMarkSkip val="1"/>
        <c:noMultiLvlLbl val="0"/>
      </c:catAx>
      <c:valAx>
        <c:axId val="11787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56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6771</c:v>
                </c:pt>
                <c:pt idx="5">
                  <c:v>6835</c:v>
                </c:pt>
                <c:pt idx="8">
                  <c:v>7048</c:v>
                </c:pt>
                <c:pt idx="11">
                  <c:v>7450</c:v>
                </c:pt>
                <c:pt idx="14">
                  <c:v>7047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c:v>
                </c:pt>
                <c:pt idx="3">
                  <c:v>14</c:v>
                </c:pt>
                <c:pt idx="6">
                  <c:v>14</c:v>
                </c:pt>
                <c:pt idx="9">
                  <c:v>14</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2139</c:v>
                </c:pt>
                <c:pt idx="3">
                  <c:v>2125</c:v>
                </c:pt>
                <c:pt idx="6">
                  <c:v>2227</c:v>
                </c:pt>
                <c:pt idx="9">
                  <c:v>2316</c:v>
                </c:pt>
                <c:pt idx="12">
                  <c:v>2248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7291</c:v>
                </c:pt>
                <c:pt idx="3">
                  <c:v>7370</c:v>
                </c:pt>
                <c:pt idx="6">
                  <c:v>7239</c:v>
                </c:pt>
                <c:pt idx="9">
                  <c:v>7382</c:v>
                </c:pt>
                <c:pt idx="12">
                  <c:v>6751</c:v>
                </c:pt>
              </c:numCache>
            </c:numRef>
          </c:val>
        </c:ser>
        <c:dLbls>
          <c:showLegendKey val="0"/>
          <c:showVal val="0"/>
          <c:showCatName val="0"/>
          <c:showSerName val="0"/>
          <c:showPercent val="0"/>
          <c:showBubbleSize val="0"/>
        </c:dLbls>
        <c:gapWidth val="100"/>
        <c:overlap val="100"/>
        <c:axId val="97593600"/>
        <c:axId val="97616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2684</c:v>
                </c:pt>
                <c:pt idx="2">
                  <c:v>#N/A</c:v>
                </c:pt>
                <c:pt idx="3">
                  <c:v>#N/A</c:v>
                </c:pt>
                <c:pt idx="4">
                  <c:v>2674</c:v>
                </c:pt>
                <c:pt idx="5">
                  <c:v>#N/A</c:v>
                </c:pt>
                <c:pt idx="6">
                  <c:v>#N/A</c:v>
                </c:pt>
                <c:pt idx="7">
                  <c:v>2432</c:v>
                </c:pt>
                <c:pt idx="8">
                  <c:v>#N/A</c:v>
                </c:pt>
                <c:pt idx="9">
                  <c:v>#N/A</c:v>
                </c:pt>
                <c:pt idx="10">
                  <c:v>2262</c:v>
                </c:pt>
                <c:pt idx="11">
                  <c:v>#N/A</c:v>
                </c:pt>
                <c:pt idx="12">
                  <c:v>#N/A</c:v>
                </c:pt>
                <c:pt idx="13">
                  <c:v>1966</c:v>
                </c:pt>
                <c:pt idx="14">
                  <c:v>#N/A</c:v>
                </c:pt>
              </c:numCache>
            </c:numRef>
          </c:val>
          <c:smooth val="0"/>
        </c:ser>
        <c:dLbls>
          <c:showLegendKey val="0"/>
          <c:showVal val="0"/>
          <c:showCatName val="0"/>
          <c:showSerName val="0"/>
          <c:showPercent val="0"/>
          <c:showBubbleSize val="0"/>
        </c:dLbls>
        <c:marker val="1"/>
        <c:smooth val="0"/>
        <c:axId val="97593600"/>
        <c:axId val="97616256"/>
      </c:lineChart>
      <c:catAx>
        <c:axId val="9759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616256"/>
        <c:crosses val="autoZero"/>
        <c:auto val="1"/>
        <c:lblAlgn val="ctr"/>
        <c:lblOffset val="100"/>
        <c:tickLblSkip val="1"/>
        <c:tickMarkSkip val="1"/>
        <c:noMultiLvlLbl val="0"/>
      </c:catAx>
      <c:valAx>
        <c:axId val="9761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59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63794</c:v>
                </c:pt>
                <c:pt idx="5">
                  <c:v>66364</c:v>
                </c:pt>
                <c:pt idx="8">
                  <c:v>65396</c:v>
                </c:pt>
                <c:pt idx="11">
                  <c:v>69140</c:v>
                </c:pt>
                <c:pt idx="14">
                  <c:v>69408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10022</c:v>
                </c:pt>
                <c:pt idx="5">
                  <c:v>9159</c:v>
                </c:pt>
                <c:pt idx="8">
                  <c:v>8476</c:v>
                </c:pt>
                <c:pt idx="11">
                  <c:v>7426</c:v>
                </c:pt>
                <c:pt idx="14">
                  <c:v>7210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17938</c:v>
                </c:pt>
                <c:pt idx="5">
                  <c:v>18744</c:v>
                </c:pt>
                <c:pt idx="8">
                  <c:v>17727</c:v>
                </c:pt>
                <c:pt idx="11">
                  <c:v>13632</c:v>
                </c:pt>
                <c:pt idx="14">
                  <c:v>14531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863</c:v>
                </c:pt>
                <c:pt idx="3">
                  <c:v>878</c:v>
                </c:pt>
                <c:pt idx="6">
                  <c:v>138</c:v>
                </c:pt>
                <c:pt idx="9">
                  <c:v>107</c:v>
                </c:pt>
                <c:pt idx="12">
                  <c:v>156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14283</c:v>
                </c:pt>
                <c:pt idx="3">
                  <c:v>13756</c:v>
                </c:pt>
                <c:pt idx="6">
                  <c:v>12305</c:v>
                </c:pt>
                <c:pt idx="9">
                  <c:v>10745</c:v>
                </c:pt>
                <c:pt idx="12">
                  <c:v>10503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28692</c:v>
                </c:pt>
                <c:pt idx="3">
                  <c:v>28315</c:v>
                </c:pt>
                <c:pt idx="6">
                  <c:v>26962</c:v>
                </c:pt>
                <c:pt idx="9">
                  <c:v>25608</c:v>
                </c:pt>
                <c:pt idx="12">
                  <c:v>24315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87</c:v>
                </c:pt>
                <c:pt idx="3">
                  <c:v>70</c:v>
                </c:pt>
                <c:pt idx="6">
                  <c:v>57</c:v>
                </c:pt>
                <c:pt idx="9">
                  <c:v>44</c:v>
                </c:pt>
                <c:pt idx="12">
                  <c:v>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64399</c:v>
                </c:pt>
                <c:pt idx="3">
                  <c:v>65918</c:v>
                </c:pt>
                <c:pt idx="6">
                  <c:v>66314</c:v>
                </c:pt>
                <c:pt idx="9">
                  <c:v>68525</c:v>
                </c:pt>
                <c:pt idx="12">
                  <c:v>69359</c:v>
                </c:pt>
              </c:numCache>
            </c:numRef>
          </c:val>
        </c:ser>
        <c:dLbls>
          <c:showLegendKey val="0"/>
          <c:showVal val="0"/>
          <c:showCatName val="0"/>
          <c:showSerName val="0"/>
          <c:showPercent val="0"/>
          <c:showBubbleSize val="0"/>
        </c:dLbls>
        <c:gapWidth val="100"/>
        <c:overlap val="100"/>
        <c:axId val="124566144"/>
        <c:axId val="124572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16571</c:v>
                </c:pt>
                <c:pt idx="2">
                  <c:v>#N/A</c:v>
                </c:pt>
                <c:pt idx="3">
                  <c:v>#N/A</c:v>
                </c:pt>
                <c:pt idx="4">
                  <c:v>14671</c:v>
                </c:pt>
                <c:pt idx="5">
                  <c:v>#N/A</c:v>
                </c:pt>
                <c:pt idx="6">
                  <c:v>#N/A</c:v>
                </c:pt>
                <c:pt idx="7">
                  <c:v>14178</c:v>
                </c:pt>
                <c:pt idx="8">
                  <c:v>#N/A</c:v>
                </c:pt>
                <c:pt idx="9">
                  <c:v>#N/A</c:v>
                </c:pt>
                <c:pt idx="10">
                  <c:v>14830</c:v>
                </c:pt>
                <c:pt idx="11">
                  <c:v>#N/A</c:v>
                </c:pt>
                <c:pt idx="12">
                  <c:v>#N/A</c:v>
                </c:pt>
                <c:pt idx="13">
                  <c:v>13214</c:v>
                </c:pt>
                <c:pt idx="14">
                  <c:v>#N/A</c:v>
                </c:pt>
              </c:numCache>
            </c:numRef>
          </c:val>
          <c:smooth val="0"/>
        </c:ser>
        <c:dLbls>
          <c:showLegendKey val="0"/>
          <c:showVal val="0"/>
          <c:showCatName val="0"/>
          <c:showSerName val="0"/>
          <c:showPercent val="0"/>
          <c:showBubbleSize val="0"/>
        </c:dLbls>
        <c:marker val="1"/>
        <c:smooth val="0"/>
        <c:axId val="124566144"/>
        <c:axId val="124572416"/>
      </c:lineChart>
      <c:catAx>
        <c:axId val="12456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572416"/>
        <c:crosses val="autoZero"/>
        <c:auto val="1"/>
        <c:lblAlgn val="ctr"/>
        <c:lblOffset val="100"/>
        <c:tickLblSkip val="1"/>
        <c:tickMarkSkip val="1"/>
        <c:noMultiLvlLbl val="0"/>
      </c:catAx>
      <c:valAx>
        <c:axId val="12457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6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3556608"/>
        <c:axId val="99578240"/>
      </c:scatterChart>
      <c:valAx>
        <c:axId val="83556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578240"/>
        <c:crosses val="autoZero"/>
        <c:crossBetween val="midCat"/>
      </c:valAx>
      <c:valAx>
        <c:axId val="99578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556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7.9</c:v>
                </c:pt>
                <c:pt idx="1">
                  <c:v>7.7</c:v>
                </c:pt>
                <c:pt idx="2">
                  <c:v>7.2</c:v>
                </c:pt>
                <c:pt idx="3">
                  <c:v>6.8</c:v>
                </c:pt>
                <c:pt idx="4">
                  <c:v>6.1</c:v>
                </c:pt>
              </c:numCache>
            </c:numRef>
          </c:xVal>
          <c:yVal>
            <c:numRef>
              <c:f>公会計指標分析・財政指標組合せ分析表!$K$73:$O$73</c:f>
              <c:numCache>
                <c:formatCode>#,##0.0;"▲ "#,##0.0</c:formatCode>
                <c:ptCount val="5"/>
                <c:pt idx="0">
                  <c:v>46.4</c:v>
                </c:pt>
                <c:pt idx="1">
                  <c:v>40.9</c:v>
                </c:pt>
                <c:pt idx="2">
                  <c:v>38.799999999999997</c:v>
                </c:pt>
                <c:pt idx="3">
                  <c:v>41.6</c:v>
                </c:pt>
                <c:pt idx="4">
                  <c:v>36.799999999999997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75589120"/>
        <c:axId val="75591040"/>
      </c:scatterChart>
      <c:valAx>
        <c:axId val="75589120"/>
        <c:scaling>
          <c:orientation val="minMax"/>
          <c:max val="8.9"/>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591040"/>
        <c:crosses val="autoZero"/>
        <c:crossBetween val="midCat"/>
      </c:valAx>
      <c:valAx>
        <c:axId val="75591040"/>
        <c:scaling>
          <c:orientation val="minMax"/>
          <c:max val="6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5891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年度から徐々に減少してきており、平成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1,966</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　これは、分子の構成要素である元利償還金等が分子の控除要素である算入公債費等の減少額を上回って減少したことが要因である。　</a:t>
          </a:r>
          <a:endParaRPr lang="ja-JP" altLang="ja-JP" sz="1400">
            <a:effectLst/>
          </a:endParaRPr>
        </a:p>
        <a:p>
          <a:r>
            <a:rPr kumimoji="1" lang="ja-JP" altLang="ja-JP" sz="1100">
              <a:solidFill>
                <a:schemeClr val="dk1"/>
              </a:solidFill>
              <a:effectLst/>
              <a:latin typeface="+mn-lt"/>
              <a:ea typeface="+mn-ea"/>
              <a:cs typeface="+mn-cs"/>
            </a:rPr>
            <a:t>　算入公債費等が増加しているのは、基準財政需要額への算入率が高い臨時財政対策債や合併特例事業債の増加が要因となっている。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年度の将来負担比率の分子は、</a:t>
          </a:r>
          <a:r>
            <a:rPr lang="en-US" altLang="ja-JP" sz="1100">
              <a:solidFill>
                <a:schemeClr val="dk1"/>
              </a:solidFill>
              <a:effectLst/>
              <a:latin typeface="+mn-lt"/>
              <a:ea typeface="+mn-ea"/>
              <a:cs typeface="+mn-cs"/>
            </a:rPr>
            <a:t>13,214</a:t>
          </a:r>
          <a:r>
            <a:rPr lang="ja-JP" altLang="ja-JP" sz="1100">
              <a:solidFill>
                <a:schemeClr val="dk1"/>
              </a:solidFill>
              <a:effectLst/>
              <a:latin typeface="+mn-lt"/>
              <a:ea typeface="+mn-ea"/>
              <a:cs typeface="+mn-cs"/>
            </a:rPr>
            <a:t>百万円で、前年度の</a:t>
          </a:r>
          <a:r>
            <a:rPr lang="en-US" altLang="ja-JP" sz="1100">
              <a:solidFill>
                <a:schemeClr val="dk1"/>
              </a:solidFill>
              <a:effectLst/>
              <a:latin typeface="+mn-lt"/>
              <a:ea typeface="+mn-ea"/>
              <a:cs typeface="+mn-cs"/>
            </a:rPr>
            <a:t>14,830</a:t>
          </a:r>
          <a:r>
            <a:rPr lang="ja-JP" altLang="ja-JP" sz="1100">
              <a:solidFill>
                <a:schemeClr val="dk1"/>
              </a:solidFill>
              <a:effectLst/>
              <a:latin typeface="+mn-lt"/>
              <a:ea typeface="+mn-ea"/>
              <a:cs typeface="+mn-cs"/>
            </a:rPr>
            <a:t>百万円から</a:t>
          </a:r>
          <a:r>
            <a:rPr lang="en-US" altLang="ja-JP" sz="1100">
              <a:solidFill>
                <a:schemeClr val="dk1"/>
              </a:solidFill>
              <a:effectLst/>
              <a:latin typeface="+mn-lt"/>
              <a:ea typeface="+mn-ea"/>
              <a:cs typeface="+mn-cs"/>
            </a:rPr>
            <a:t>1,616</a:t>
          </a:r>
          <a:r>
            <a:rPr lang="ja-JP" altLang="ja-JP" sz="1100">
              <a:solidFill>
                <a:schemeClr val="dk1"/>
              </a:solidFill>
              <a:effectLst/>
              <a:latin typeface="+mn-lt"/>
              <a:ea typeface="+mn-ea"/>
              <a:cs typeface="+mn-cs"/>
            </a:rPr>
            <a:t>百万円減少しており、近年減少傾向にあったものの平成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年度で増加に転じたが、平成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年度では減少している。</a:t>
          </a:r>
          <a:endParaRPr lang="ja-JP" altLang="ja-JP" sz="1400">
            <a:effectLst/>
          </a:endParaRPr>
        </a:p>
        <a:p>
          <a:pPr rtl="0"/>
          <a:r>
            <a:rPr lang="ja-JP" altLang="ja-JP" sz="1100">
              <a:solidFill>
                <a:schemeClr val="dk1"/>
              </a:solidFill>
              <a:effectLst/>
              <a:latin typeface="+mn-lt"/>
              <a:ea typeface="+mn-ea"/>
              <a:cs typeface="+mn-cs"/>
            </a:rPr>
            <a:t>　これは、平成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年度に将来負担額の減少額を、その控除財源である充当可能基金残高等が上回って減少したことで増加したものの、平成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年度では、分子の構成要素である将来負担額が減少し、分子の控除要素である充当可能財源等が増加したことが要因である。</a:t>
          </a:r>
          <a:endParaRPr lang="ja-JP" altLang="ja-JP" sz="1400">
            <a:effectLst/>
          </a:endParaRPr>
        </a:p>
        <a:p>
          <a:pPr rtl="0"/>
          <a:r>
            <a:rPr lang="ja-JP" altLang="ja-JP" sz="1100">
              <a:solidFill>
                <a:schemeClr val="dk1"/>
              </a:solidFill>
              <a:effectLst/>
              <a:latin typeface="+mn-lt"/>
              <a:ea typeface="+mn-ea"/>
              <a:cs typeface="+mn-cs"/>
            </a:rPr>
            <a:t>　将来負担額が減少したのは、病院事業等の地方債現在高が減少したことにより公営企業等繰入見込額が減少したこと、また、退職者の減少から退職手当負担見込額が減少したことが主な要因といえる。</a:t>
          </a:r>
          <a:endParaRPr lang="ja-JP" altLang="ja-JP" sz="1400">
            <a:effectLst/>
          </a:endParaRPr>
        </a:p>
        <a:p>
          <a:pPr rtl="0"/>
          <a:r>
            <a:rPr lang="ja-JP" altLang="ja-JP" sz="1100">
              <a:solidFill>
                <a:schemeClr val="dk1"/>
              </a:solidFill>
              <a:effectLst/>
              <a:latin typeface="+mn-lt"/>
              <a:ea typeface="+mn-ea"/>
              <a:cs typeface="+mn-cs"/>
            </a:rPr>
            <a:t>　充当可能基金残高の増加については、職員退職手当基金が減少したものの、赤堀中学校の移転新築工事や消防本部庁舎の新築工事など大型事業が終了したことから財政調整基金が増加し、また、介護保険介護給付費準備基金が増加したことが主な要因といえ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群馬県伊勢崎市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211,803
201,231
139.44
81,294,032
78,573,174
2,615,308
42,028,648
69,359,352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群馬県伊勢崎市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211,803
201,231
139.44
81,294,032
78,573,174
2,615,308
42,028,648
69,359,352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群馬県伊勢崎市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211,803
201,231
139.44
81,294,032
78,573,174
2,615,308
42,028,648
69,359,352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群馬県伊勢崎市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211,803
201,231
139.44
81,294,032
78,573,174
2,615,308
42,028,648
69,359,352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aseline="0">
              <a:solidFill>
                <a:schemeClr val="dk1"/>
              </a:solidFill>
              <a:effectLst/>
              <a:latin typeface="ＭＳ Ｐゴシック"/>
              <a:ea typeface="+mn-ea"/>
              <a:cs typeface="+mn-cs"/>
            </a:rPr>
            <a:t>   </a:t>
          </a:r>
          <a:r>
            <a:rPr lang="ja-JP" altLang="ja-JP" sz="1100" b="0">
              <a:solidFill>
                <a:schemeClr val="dk1"/>
              </a:solidFill>
              <a:effectLst/>
              <a:latin typeface="+mn-lt"/>
              <a:ea typeface="+mn-ea"/>
              <a:cs typeface="+mn-cs"/>
            </a:rPr>
            <a:t>財政力指数は、基準財政収入額を基準財政需要額で除して得た数値の過去</a:t>
          </a:r>
          <a:r>
            <a:rPr lang="en-US" altLang="ja-JP" sz="1100" b="0">
              <a:solidFill>
                <a:schemeClr val="dk1"/>
              </a:solidFill>
              <a:effectLst/>
              <a:latin typeface="+mn-lt"/>
              <a:ea typeface="+mn-ea"/>
              <a:cs typeface="+mn-cs"/>
            </a:rPr>
            <a:t>3</a:t>
          </a:r>
          <a:r>
            <a:rPr lang="ja-JP" altLang="ja-JP" sz="1100" b="0">
              <a:solidFill>
                <a:schemeClr val="dk1"/>
              </a:solidFill>
              <a:effectLst/>
              <a:latin typeface="+mn-lt"/>
              <a:ea typeface="+mn-ea"/>
              <a:cs typeface="+mn-cs"/>
            </a:rPr>
            <a:t>ヵ年間の平均値であり、平成</a:t>
          </a:r>
          <a:r>
            <a:rPr lang="en-US" altLang="ja-JP" sz="1100" b="0">
              <a:solidFill>
                <a:schemeClr val="dk1"/>
              </a:solidFill>
              <a:effectLst/>
              <a:latin typeface="+mn-lt"/>
              <a:ea typeface="+mn-ea"/>
              <a:cs typeface="+mn-cs"/>
            </a:rPr>
            <a:t>27</a:t>
          </a:r>
          <a:r>
            <a:rPr lang="ja-JP" altLang="ja-JP" sz="1100" b="0">
              <a:solidFill>
                <a:schemeClr val="dk1"/>
              </a:solidFill>
              <a:effectLst/>
              <a:latin typeface="+mn-lt"/>
              <a:ea typeface="+mn-ea"/>
              <a:cs typeface="+mn-cs"/>
            </a:rPr>
            <a:t>年度は</a:t>
          </a:r>
          <a:r>
            <a:rPr lang="ja-JP" altLang="en-US" sz="1100" b="0">
              <a:solidFill>
                <a:schemeClr val="dk1"/>
              </a:solidFill>
              <a:effectLst/>
              <a:latin typeface="+mn-lt"/>
              <a:ea typeface="+mn-ea"/>
              <a:cs typeface="+mn-cs"/>
            </a:rPr>
            <a:t>前年度と変わらず</a:t>
          </a:r>
          <a:r>
            <a:rPr lang="en-US" altLang="ja-JP" sz="1100" b="0">
              <a:solidFill>
                <a:schemeClr val="dk1"/>
              </a:solidFill>
              <a:effectLst/>
              <a:latin typeface="+mn-lt"/>
              <a:ea typeface="+mn-ea"/>
              <a:cs typeface="+mn-cs"/>
            </a:rPr>
            <a:t>0.82</a:t>
          </a:r>
          <a:r>
            <a:rPr lang="ja-JP" altLang="ja-JP" sz="1100" b="0">
              <a:solidFill>
                <a:schemeClr val="dk1"/>
              </a:solidFill>
              <a:effectLst/>
              <a:latin typeface="+mn-lt"/>
              <a:ea typeface="+mn-ea"/>
              <a:cs typeface="+mn-cs"/>
            </a:rPr>
            <a:t>で類似団体内平均値と同数値となった。</a:t>
          </a:r>
          <a:r>
            <a:rPr lang="ja-JP" altLang="ja-JP" sz="1100" b="0">
              <a:solidFill>
                <a:schemeClr val="tx1"/>
              </a:solidFill>
              <a:effectLst/>
              <a:latin typeface="+mn-lt"/>
              <a:ea typeface="+mn-ea"/>
              <a:cs typeface="+mn-cs"/>
            </a:rPr>
            <a:t>その要因としては、基準財政需要額において、</a:t>
          </a:r>
          <a:r>
            <a:rPr lang="ja-JP" altLang="en-US" sz="1100" b="0">
              <a:solidFill>
                <a:schemeClr val="tx1"/>
              </a:solidFill>
              <a:effectLst/>
              <a:latin typeface="+mn-lt"/>
              <a:ea typeface="+mn-ea"/>
              <a:cs typeface="+mn-cs"/>
            </a:rPr>
            <a:t>生活保護</a:t>
          </a:r>
          <a:r>
            <a:rPr lang="ja-JP" altLang="ja-JP" sz="1100" b="0">
              <a:solidFill>
                <a:schemeClr val="tx1"/>
              </a:solidFill>
              <a:effectLst/>
              <a:latin typeface="+mn-lt"/>
              <a:ea typeface="+mn-ea"/>
              <a:cs typeface="+mn-cs"/>
            </a:rPr>
            <a:t>費や高齢者保険福祉費などの増により、財政需要の増加はあるものの、</a:t>
          </a:r>
          <a:r>
            <a:rPr lang="ja-JP" altLang="en-US" sz="1100" b="0">
              <a:solidFill>
                <a:schemeClr val="tx1"/>
              </a:solidFill>
              <a:effectLst/>
              <a:latin typeface="+mn-lt"/>
              <a:ea typeface="+mn-ea"/>
              <a:cs typeface="+mn-cs"/>
            </a:rPr>
            <a:t>その一方で、</a:t>
          </a:r>
          <a:r>
            <a:rPr lang="ja-JP" altLang="ja-JP" sz="1100" b="0">
              <a:solidFill>
                <a:schemeClr val="tx1"/>
              </a:solidFill>
              <a:effectLst/>
              <a:latin typeface="+mn-lt"/>
              <a:ea typeface="+mn-ea"/>
              <a:cs typeface="+mn-cs"/>
            </a:rPr>
            <a:t>地方消費税交付金</a:t>
          </a:r>
          <a:r>
            <a:rPr lang="ja-JP" altLang="en-US" sz="1100" b="0">
              <a:solidFill>
                <a:schemeClr val="tx1"/>
              </a:solidFill>
              <a:effectLst/>
              <a:latin typeface="+mn-lt"/>
              <a:ea typeface="+mn-ea"/>
              <a:cs typeface="+mn-cs"/>
            </a:rPr>
            <a:t>が</a:t>
          </a:r>
          <a:r>
            <a:rPr lang="ja-JP" altLang="ja-JP" sz="1100" b="0">
              <a:solidFill>
                <a:schemeClr val="tx1"/>
              </a:solidFill>
              <a:effectLst/>
              <a:latin typeface="+mn-lt"/>
              <a:ea typeface="+mn-ea"/>
              <a:cs typeface="+mn-cs"/>
            </a:rPr>
            <a:t>、</a:t>
          </a:r>
          <a:r>
            <a:rPr lang="ja-JP" altLang="en-US" sz="1100" b="0">
              <a:solidFill>
                <a:schemeClr val="tx1"/>
              </a:solidFill>
              <a:effectLst/>
              <a:latin typeface="+mn-lt"/>
              <a:ea typeface="+mn-ea"/>
              <a:cs typeface="+mn-cs"/>
            </a:rPr>
            <a:t>平成</a:t>
          </a:r>
          <a:r>
            <a:rPr lang="en-US" altLang="ja-JP" sz="1100" b="0">
              <a:solidFill>
                <a:schemeClr val="tx1"/>
              </a:solidFill>
              <a:effectLst/>
              <a:latin typeface="+mn-lt"/>
              <a:ea typeface="+mn-ea"/>
              <a:cs typeface="+mn-cs"/>
            </a:rPr>
            <a:t>26</a:t>
          </a:r>
          <a:r>
            <a:rPr lang="ja-JP" altLang="en-US" sz="1100" b="0">
              <a:solidFill>
                <a:schemeClr val="tx1"/>
              </a:solidFill>
              <a:effectLst/>
              <a:latin typeface="+mn-lt"/>
              <a:ea typeface="+mn-ea"/>
              <a:cs typeface="+mn-cs"/>
            </a:rPr>
            <a:t>年度に引き上げられた</a:t>
          </a:r>
          <a:r>
            <a:rPr lang="ja-JP" altLang="ja-JP" sz="1100" b="0">
              <a:solidFill>
                <a:schemeClr val="tx1"/>
              </a:solidFill>
              <a:effectLst/>
              <a:latin typeface="+mn-lt"/>
              <a:ea typeface="+mn-ea"/>
              <a:cs typeface="+mn-cs"/>
            </a:rPr>
            <a:t>消費税</a:t>
          </a:r>
          <a:r>
            <a:rPr lang="ja-JP" altLang="en-US" sz="1100" b="0">
              <a:solidFill>
                <a:schemeClr val="tx1"/>
              </a:solidFill>
              <a:effectLst/>
              <a:latin typeface="+mn-lt"/>
              <a:ea typeface="+mn-ea"/>
              <a:cs typeface="+mn-cs"/>
            </a:rPr>
            <a:t>の影響により増額となったこと、</a:t>
          </a:r>
          <a:r>
            <a:rPr lang="ja-JP" altLang="ja-JP" sz="1100" b="0">
              <a:solidFill>
                <a:schemeClr val="tx1"/>
              </a:solidFill>
              <a:effectLst/>
              <a:latin typeface="+mn-lt"/>
              <a:ea typeface="+mn-ea"/>
              <a:cs typeface="+mn-cs"/>
            </a:rPr>
            <a:t>及び</a:t>
          </a:r>
          <a:r>
            <a:rPr lang="ja-JP" altLang="en-US" sz="1100" b="0">
              <a:solidFill>
                <a:schemeClr val="tx1"/>
              </a:solidFill>
              <a:effectLst/>
              <a:latin typeface="+mn-lt"/>
              <a:ea typeface="+mn-ea"/>
              <a:cs typeface="+mn-cs"/>
            </a:rPr>
            <a:t>市町村民税（所得割）</a:t>
          </a:r>
          <a:r>
            <a:rPr lang="ja-JP" altLang="ja-JP" sz="1100" b="0">
              <a:solidFill>
                <a:schemeClr val="tx1"/>
              </a:solidFill>
              <a:effectLst/>
              <a:latin typeface="+mn-lt"/>
              <a:ea typeface="+mn-ea"/>
              <a:cs typeface="+mn-cs"/>
            </a:rPr>
            <a:t>の増額などに</a:t>
          </a:r>
          <a:r>
            <a:rPr lang="ja-JP" altLang="en-US" sz="1100" b="0">
              <a:solidFill>
                <a:schemeClr val="tx1"/>
              </a:solidFill>
              <a:effectLst/>
              <a:latin typeface="+mn-lt"/>
              <a:ea typeface="+mn-ea"/>
              <a:cs typeface="+mn-cs"/>
            </a:rPr>
            <a:t>よる</a:t>
          </a:r>
          <a:r>
            <a:rPr lang="ja-JP" altLang="ja-JP" sz="1100" b="0">
              <a:solidFill>
                <a:schemeClr val="tx1"/>
              </a:solidFill>
              <a:effectLst/>
              <a:latin typeface="+mn-lt"/>
              <a:ea typeface="+mn-ea"/>
              <a:cs typeface="+mn-cs"/>
            </a:rPr>
            <a:t>基準財政収入額</a:t>
          </a:r>
          <a:r>
            <a:rPr lang="ja-JP" altLang="en-US" sz="1100" b="0">
              <a:solidFill>
                <a:schemeClr val="tx1"/>
              </a:solidFill>
              <a:effectLst/>
              <a:latin typeface="+mn-lt"/>
              <a:ea typeface="+mn-ea"/>
              <a:cs typeface="+mn-cs"/>
            </a:rPr>
            <a:t>の</a:t>
          </a:r>
          <a:r>
            <a:rPr lang="ja-JP" altLang="ja-JP" sz="1100" b="0">
              <a:solidFill>
                <a:schemeClr val="tx1"/>
              </a:solidFill>
              <a:effectLst/>
              <a:latin typeface="+mn-lt"/>
              <a:ea typeface="+mn-ea"/>
              <a:cs typeface="+mn-cs"/>
            </a:rPr>
            <a:t>増額に伴い</a:t>
          </a:r>
          <a:r>
            <a:rPr lang="ja-JP" altLang="en-US" sz="1100" b="0">
              <a:solidFill>
                <a:schemeClr val="tx1"/>
              </a:solidFill>
              <a:effectLst/>
              <a:latin typeface="+mn-lt"/>
              <a:ea typeface="+mn-ea"/>
              <a:cs typeface="+mn-cs"/>
            </a:rPr>
            <a:t>、前年度と同数値となったものである。</a:t>
          </a:r>
          <a:endParaRPr lang="ja-JP" altLang="ja-JP" sz="1400" b="0">
            <a:solidFill>
              <a:schemeClr val="tx1"/>
            </a:solidFill>
            <a:effectLst/>
          </a:endParaRPr>
        </a:p>
        <a:p>
          <a:pPr rtl="0" eaLnBrk="1" fontAlgn="auto" latinLnBrk="0" hangingPunct="1"/>
          <a:r>
            <a:rPr lang="ja-JP" altLang="ja-JP" sz="1100" b="0">
              <a:solidFill>
                <a:srgbClr val="FF0000"/>
              </a:solidFill>
              <a:effectLst/>
              <a:latin typeface="+mn-lt"/>
              <a:ea typeface="+mn-ea"/>
              <a:cs typeface="+mn-cs"/>
            </a:rPr>
            <a:t>　</a:t>
          </a:r>
          <a:r>
            <a:rPr lang="ja-JP" altLang="ja-JP" sz="1100" b="0">
              <a:solidFill>
                <a:schemeClr val="tx1"/>
              </a:solidFill>
              <a:effectLst/>
              <a:latin typeface="+mn-lt"/>
              <a:ea typeface="+mn-ea"/>
              <a:cs typeface="+mn-cs"/>
            </a:rPr>
            <a:t>今後は、税の徴収対策強化等により歳入の確保に努めるとともに、人件費抑制等により歳出の見直しを図っていきたい。</a:t>
          </a:r>
          <a:endParaRPr lang="ja-JP" altLang="ja-JP" sz="1400" b="0">
            <a:solidFill>
              <a:schemeClr val="tx1"/>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86783</xdr:rowOff>
    </xdr:to>
    <xdr:cxnSp macro="">
      <xdr:nvCxnSpPr>
        <xdr:cNvPr id="68" name="直線コネクタ 67"/>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9"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106892</xdr:rowOff>
    </xdr:to>
    <xdr:cxnSp macro="">
      <xdr:nvCxnSpPr>
        <xdr:cNvPr id="71" name="直線コネクタ 70"/>
        <xdr:cNvCxnSpPr/>
      </xdr:nvCxnSpPr>
      <xdr:spPr>
        <a:xfrm flipV="1">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106892</xdr:rowOff>
    </xdr:from>
    <xdr:to>
      <xdr:col>4</xdr:col>
      <xdr:colOff>482600</xdr:colOff>
      <xdr:row>40</xdr:row>
      <xdr:rowOff>106892</xdr:rowOff>
    </xdr:to>
    <xdr:cxnSp macro="">
      <xdr:nvCxnSpPr>
        <xdr:cNvPr id="74" name="直線コネクタ 73"/>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6" name="テキスト ボックス 75"/>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106892</xdr:rowOff>
    </xdr:to>
    <xdr:cxnSp macro="">
      <xdr:nvCxnSpPr>
        <xdr:cNvPr id="77" name="直線コネクタ 76"/>
        <xdr:cNvCxnSpPr/>
      </xdr:nvCxnSpPr>
      <xdr:spPr>
        <a:xfrm>
          <a:off x="1447800" y="69246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8"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56092</xdr:rowOff>
    </xdr:from>
    <xdr:to>
      <xdr:col>4</xdr:col>
      <xdr:colOff>533400</xdr:colOff>
      <xdr:row>40</xdr:row>
      <xdr:rowOff>157692</xdr:rowOff>
    </xdr:to>
    <xdr:sp macro="" textlink="">
      <xdr:nvSpPr>
        <xdr:cNvPr id="91" name="円/楕円 90"/>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92" name="テキスト ボックス 91"/>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56092</xdr:rowOff>
    </xdr:from>
    <xdr:to>
      <xdr:col>3</xdr:col>
      <xdr:colOff>330200</xdr:colOff>
      <xdr:row>40</xdr:row>
      <xdr:rowOff>157692</xdr:rowOff>
    </xdr:to>
    <xdr:sp macro="" textlink="">
      <xdr:nvSpPr>
        <xdr:cNvPr id="93" name="円/楕円 92"/>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94" name="テキスト ボックス 93"/>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96" name="テキスト ボックス 95"/>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数値は</a:t>
          </a:r>
          <a:r>
            <a:rPr lang="en-US" altLang="ja-JP" sz="1100" b="0" i="0" baseline="0">
              <a:solidFill>
                <a:schemeClr val="dk1"/>
              </a:solidFill>
              <a:effectLst/>
              <a:latin typeface="+mn-lt"/>
              <a:ea typeface="+mn-ea"/>
              <a:cs typeface="+mn-cs"/>
            </a:rPr>
            <a:t>94.7</a:t>
          </a:r>
          <a:r>
            <a:rPr lang="ja-JP" altLang="ja-JP" sz="1100" b="0" i="0" baseline="0">
              <a:solidFill>
                <a:schemeClr val="dk1"/>
              </a:solidFill>
              <a:effectLst/>
              <a:latin typeface="+mn-lt"/>
              <a:ea typeface="+mn-ea"/>
              <a:cs typeface="+mn-cs"/>
            </a:rPr>
            <a:t>％で前年度の</a:t>
          </a:r>
          <a:r>
            <a:rPr lang="en-US" altLang="ja-JP" sz="1100" b="0" i="0" baseline="0">
              <a:solidFill>
                <a:schemeClr val="dk1"/>
              </a:solidFill>
              <a:effectLst/>
              <a:latin typeface="+mn-lt"/>
              <a:ea typeface="+mn-ea"/>
              <a:cs typeface="+mn-cs"/>
            </a:rPr>
            <a:t>97.6</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類似団体内平均値よりも硬直</a:t>
          </a:r>
          <a:r>
            <a:rPr lang="ja-JP" altLang="en-US" sz="1100" b="0" i="0" baseline="0">
              <a:solidFill>
                <a:schemeClr val="dk1"/>
              </a:solidFill>
              <a:effectLst/>
              <a:latin typeface="+mn-lt"/>
              <a:ea typeface="+mn-ea"/>
              <a:cs typeface="+mn-cs"/>
            </a:rPr>
            <a:t>化している状況である</a:t>
          </a:r>
          <a:r>
            <a:rPr lang="ja-JP" altLang="ja-JP" sz="1100" b="0" i="0" baseline="0">
              <a:solidFill>
                <a:schemeClr val="dk1"/>
              </a:solidFill>
              <a:effectLst/>
              <a:latin typeface="+mn-lt"/>
              <a:ea typeface="+mn-ea"/>
              <a:cs typeface="+mn-cs"/>
            </a:rPr>
            <a:t>。</a:t>
          </a:r>
          <a:r>
            <a:rPr lang="ja-JP" altLang="en-US" sz="1100" b="0" i="0" baseline="0">
              <a:solidFill>
                <a:sysClr val="windowText" lastClr="000000"/>
              </a:solidFill>
              <a:effectLst/>
              <a:latin typeface="+mn-lt"/>
              <a:ea typeface="+mn-ea"/>
              <a:cs typeface="+mn-cs"/>
            </a:rPr>
            <a:t>分母である経常一般財源が、消費税率の引上げに伴う地方消費税交付金の大幅な増額により増加した一方、分子である経常経費充当一般財源が、義務的経費である人件費の減、また、維持補修費の減、さらに公債費</a:t>
          </a:r>
          <a:r>
            <a:rPr lang="ja-JP" altLang="en-US" sz="1100" b="0" i="0" strike="noStrike"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減と、それぞれ減少したことが経常収支比率減少の主な要因といえる。</a:t>
          </a:r>
          <a:endParaRPr lang="en-US" altLang="ja-JP" sz="1100" b="0" i="0" baseline="0">
            <a:solidFill>
              <a:sysClr val="windowText" lastClr="000000"/>
            </a:solidFill>
            <a:effectLst/>
            <a:latin typeface="+mn-lt"/>
            <a:ea typeface="+mn-ea"/>
            <a:cs typeface="+mn-cs"/>
          </a:endParaRPr>
        </a:p>
        <a:p>
          <a:pPr rtl="0"/>
          <a:r>
            <a:rPr lang="ja-JP" altLang="ja-JP" sz="1100" b="0" i="0" baseline="0">
              <a:solidFill>
                <a:schemeClr val="dk1"/>
              </a:solidFill>
              <a:effectLst/>
              <a:latin typeface="+mn-lt"/>
              <a:ea typeface="+mn-ea"/>
              <a:cs typeface="+mn-cs"/>
            </a:rPr>
            <a:t>　今後は、社会保障費の増加による扶助費の増加や</a:t>
          </a:r>
          <a:r>
            <a:rPr lang="ja-JP" altLang="en-US" sz="1100" b="0" i="0" baseline="0">
              <a:solidFill>
                <a:schemeClr val="dk1"/>
              </a:solidFill>
              <a:effectLst/>
              <a:latin typeface="+mn-lt"/>
              <a:ea typeface="+mn-ea"/>
              <a:cs typeface="+mn-cs"/>
            </a:rPr>
            <a:t>公共施設の耐震化等</a:t>
          </a:r>
          <a:r>
            <a:rPr lang="ja-JP" altLang="ja-JP" sz="1100" b="0" i="0" baseline="0">
              <a:solidFill>
                <a:schemeClr val="dk1"/>
              </a:solidFill>
              <a:effectLst/>
              <a:latin typeface="+mn-lt"/>
              <a:ea typeface="+mn-ea"/>
              <a:cs typeface="+mn-cs"/>
            </a:rPr>
            <a:t>による公債費の増加が見込まれているため、事務事業の見直しを図り、また市債の計画的発行などにより義務的経費を抑え財政の弾力化に努めたい。</a:t>
          </a:r>
          <a:endParaRPr lang="ja-JP" altLang="ja-JP" sz="1400" b="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28787</xdr:rowOff>
    </xdr:from>
    <xdr:to>
      <xdr:col>7</xdr:col>
      <xdr:colOff>152400</xdr:colOff>
      <xdr:row>66</xdr:row>
      <xdr:rowOff>90594</xdr:rowOff>
    </xdr:to>
    <xdr:cxnSp macro="">
      <xdr:nvCxnSpPr>
        <xdr:cNvPr id="131" name="直線コネクタ 130"/>
        <xdr:cNvCxnSpPr/>
      </xdr:nvCxnSpPr>
      <xdr:spPr>
        <a:xfrm flipV="1">
          <a:off x="4114800" y="11173037"/>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138871</xdr:rowOff>
    </xdr:from>
    <xdr:ext cx="762000" cy="259045"/>
    <xdr:sp macro="" textlink="">
      <xdr:nvSpPr>
        <xdr:cNvPr id="132"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66</xdr:row>
      <xdr:rowOff>90594</xdr:rowOff>
    </xdr:to>
    <xdr:cxnSp macro="">
      <xdr:nvCxnSpPr>
        <xdr:cNvPr id="134" name="直線コネクタ 133"/>
        <xdr:cNvCxnSpPr/>
      </xdr:nvCxnSpPr>
      <xdr:spPr>
        <a:xfrm>
          <a:off x="3225800" y="1108456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36" name="テキスト ボックス 135"/>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47413</xdr:rowOff>
    </xdr:from>
    <xdr:to>
      <xdr:col>4</xdr:col>
      <xdr:colOff>482600</xdr:colOff>
      <xdr:row>64</xdr:row>
      <xdr:rowOff>111760</xdr:rowOff>
    </xdr:to>
    <xdr:cxnSp macro="">
      <xdr:nvCxnSpPr>
        <xdr:cNvPr id="137" name="直線コネクタ 136"/>
        <xdr:cNvCxnSpPr/>
      </xdr:nvCxnSpPr>
      <xdr:spPr>
        <a:xfrm>
          <a:off x="2336800" y="110202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149013</xdr:rowOff>
    </xdr:from>
    <xdr:to>
      <xdr:col>3</xdr:col>
      <xdr:colOff>279400</xdr:colOff>
      <xdr:row>64</xdr:row>
      <xdr:rowOff>47413</xdr:rowOff>
    </xdr:to>
    <xdr:cxnSp macro="">
      <xdr:nvCxnSpPr>
        <xdr:cNvPr id="140" name="直線コネクタ 139"/>
        <xdr:cNvCxnSpPr/>
      </xdr:nvCxnSpPr>
      <xdr:spPr>
        <a:xfrm>
          <a:off x="1447800" y="1077891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94844</xdr:rowOff>
    </xdr:from>
    <xdr:ext cx="762000" cy="259045"/>
    <xdr:sp macro="" textlink="">
      <xdr:nvSpPr>
        <xdr:cNvPr id="142" name="テキスト ボックス 141"/>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149437</xdr:rowOff>
    </xdr:from>
    <xdr:to>
      <xdr:col>7</xdr:col>
      <xdr:colOff>203200</xdr:colOff>
      <xdr:row>65</xdr:row>
      <xdr:rowOff>79587</xdr:rowOff>
    </xdr:to>
    <xdr:sp macro="" textlink="">
      <xdr:nvSpPr>
        <xdr:cNvPr id="150" name="円/楕円 149"/>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121514</xdr:rowOff>
    </xdr:from>
    <xdr:ext cx="762000" cy="259045"/>
    <xdr:sp macro="" textlink="">
      <xdr:nvSpPr>
        <xdr:cNvPr id="151" name="財政構造の弾力性該当値テキスト"/>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39794</xdr:rowOff>
    </xdr:from>
    <xdr:to>
      <xdr:col>6</xdr:col>
      <xdr:colOff>50800</xdr:colOff>
      <xdr:row>66</xdr:row>
      <xdr:rowOff>141394</xdr:rowOff>
    </xdr:to>
    <xdr:sp macro="" textlink="">
      <xdr:nvSpPr>
        <xdr:cNvPr id="152" name="円/楕円 151"/>
        <xdr:cNvSpPr/>
      </xdr:nvSpPr>
      <xdr:spPr>
        <a:xfrm>
          <a:off x="4064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126171</xdr:rowOff>
    </xdr:from>
    <xdr:ext cx="736600" cy="259045"/>
    <xdr:sp macro="" textlink="">
      <xdr:nvSpPr>
        <xdr:cNvPr id="153" name="テキスト ボックス 152"/>
        <xdr:cNvSpPr txBox="1"/>
      </xdr:nvSpPr>
      <xdr:spPr>
        <a:xfrm>
          <a:off x="3733800" y="114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4" name="円/楕円 153"/>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5" name="テキスト ボックス 154"/>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168063</xdr:rowOff>
    </xdr:from>
    <xdr:to>
      <xdr:col>3</xdr:col>
      <xdr:colOff>330200</xdr:colOff>
      <xdr:row>64</xdr:row>
      <xdr:rowOff>98213</xdr:rowOff>
    </xdr:to>
    <xdr:sp macro="" textlink="">
      <xdr:nvSpPr>
        <xdr:cNvPr id="156" name="円/楕円 155"/>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82990</xdr:rowOff>
    </xdr:from>
    <xdr:ext cx="762000" cy="259045"/>
    <xdr:sp macro="" textlink="">
      <xdr:nvSpPr>
        <xdr:cNvPr id="157" name="テキスト ボックス 156"/>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8" name="円/楕円 157"/>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59" name="テキスト ボックス 158"/>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[110,659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1" baseline="0">
              <a:solidFill>
                <a:schemeClr val="dk1"/>
              </a:solidFill>
              <a:effectLst/>
              <a:latin typeface="ＭＳ Ｐゴシック"/>
              <a:ea typeface="+mn-ea"/>
              <a:cs typeface="+mn-cs"/>
            </a:rPr>
            <a:t>　</a:t>
          </a:r>
          <a:r>
            <a:rPr lang="ja-JP" altLang="ja-JP" sz="1100" b="0" i="0" baseline="0">
              <a:solidFill>
                <a:schemeClr val="tx1"/>
              </a:solidFill>
              <a:effectLst/>
              <a:latin typeface="+mn-lt"/>
              <a:ea typeface="+mn-ea"/>
              <a:cs typeface="+mn-cs"/>
            </a:rPr>
            <a:t>数値は、</a:t>
          </a:r>
          <a:r>
            <a:rPr lang="en-US" altLang="ja-JP" sz="1100" b="0" i="0" baseline="0">
              <a:solidFill>
                <a:schemeClr val="tx1"/>
              </a:solidFill>
              <a:effectLst/>
              <a:latin typeface="+mn-lt"/>
              <a:ea typeface="+mn-ea"/>
              <a:cs typeface="+mn-cs"/>
            </a:rPr>
            <a:t>110,659</a:t>
          </a:r>
          <a:r>
            <a:rPr lang="ja-JP" altLang="ja-JP" sz="1100" b="0" i="0" baseline="0">
              <a:solidFill>
                <a:schemeClr val="tx1"/>
              </a:solidFill>
              <a:effectLst/>
              <a:latin typeface="+mn-lt"/>
              <a:ea typeface="+mn-ea"/>
              <a:cs typeface="+mn-cs"/>
            </a:rPr>
            <a:t>円で類似団体内平均を上回り、前年度</a:t>
          </a:r>
          <a:r>
            <a:rPr lang="en-US" altLang="ja-JP" sz="1100" b="0" i="0" baseline="0">
              <a:solidFill>
                <a:schemeClr val="tx1"/>
              </a:solidFill>
              <a:effectLst/>
              <a:latin typeface="+mn-lt"/>
              <a:ea typeface="+mn-ea"/>
              <a:cs typeface="+mn-cs"/>
            </a:rPr>
            <a:t>109,858</a:t>
          </a:r>
          <a:r>
            <a:rPr lang="ja-JP" altLang="ja-JP" sz="1100" b="0" i="0" baseline="0">
              <a:solidFill>
                <a:schemeClr val="tx1"/>
              </a:solidFill>
              <a:effectLst/>
              <a:latin typeface="+mn-lt"/>
              <a:ea typeface="+mn-ea"/>
              <a:cs typeface="+mn-cs"/>
            </a:rPr>
            <a:t>円から</a:t>
          </a:r>
          <a:r>
            <a:rPr lang="en-US" altLang="ja-JP" sz="1100" b="0" i="0" baseline="0">
              <a:solidFill>
                <a:schemeClr val="tx1"/>
              </a:solidFill>
              <a:effectLst/>
              <a:latin typeface="+mn-lt"/>
              <a:ea typeface="+mn-ea"/>
              <a:cs typeface="+mn-cs"/>
            </a:rPr>
            <a:t>801</a:t>
          </a:r>
          <a:r>
            <a:rPr lang="ja-JP" altLang="ja-JP" sz="1100" b="0" i="0" baseline="0">
              <a:solidFill>
                <a:schemeClr val="tx1"/>
              </a:solidFill>
              <a:effectLst/>
              <a:latin typeface="+mn-lt"/>
              <a:ea typeface="+mn-ea"/>
              <a:cs typeface="+mn-cs"/>
            </a:rPr>
            <a:t>円の増加となった。</a:t>
          </a:r>
          <a:r>
            <a:rPr lang="ja-JP" altLang="ja-JP" sz="1100" b="0" i="0" baseline="0">
              <a:solidFill>
                <a:sysClr val="windowText" lastClr="000000"/>
              </a:solidFill>
              <a:effectLst/>
              <a:latin typeface="+mn-lt"/>
              <a:ea typeface="+mn-ea"/>
              <a:cs typeface="+mn-cs"/>
            </a:rPr>
            <a:t>人件費では、退職者数の</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により退職手当が</a:t>
          </a:r>
          <a:r>
            <a:rPr lang="ja-JP" altLang="en-US" sz="1100" b="0" i="0" baseline="0">
              <a:solidFill>
                <a:sysClr val="windowText" lastClr="000000"/>
              </a:solidFill>
              <a:effectLst/>
              <a:latin typeface="+mn-lt"/>
              <a:ea typeface="+mn-ea"/>
              <a:cs typeface="+mn-cs"/>
            </a:rPr>
            <a:t>減少となり、</a:t>
          </a:r>
          <a:r>
            <a:rPr lang="ja-JP" altLang="ja-JP" sz="1100" b="0" i="0" baseline="0">
              <a:solidFill>
                <a:sysClr val="windowText" lastClr="000000"/>
              </a:solidFill>
              <a:effectLst/>
              <a:latin typeface="+mn-lt"/>
              <a:ea typeface="+mn-ea"/>
              <a:cs typeface="+mn-cs"/>
            </a:rPr>
            <a:t>物件費では、</a:t>
          </a:r>
          <a:r>
            <a:rPr lang="ja-JP" altLang="en-US" sz="1100" b="0" i="0" baseline="0">
              <a:solidFill>
                <a:sysClr val="windowText" lastClr="000000"/>
              </a:solidFill>
              <a:effectLst/>
              <a:latin typeface="+mn-lt"/>
              <a:ea typeface="+mn-ea"/>
              <a:cs typeface="+mn-cs"/>
            </a:rPr>
            <a:t>行政情報化推進事業やごみ処理施設維持管理事業に係る委託料が減少となったが、維持補修費において道路維持補修費が増加したことが</a:t>
          </a:r>
          <a:r>
            <a:rPr lang="ja-JP" altLang="ja-JP" sz="1100" b="0" i="0" baseline="0">
              <a:solidFill>
                <a:sysClr val="windowText" lastClr="000000"/>
              </a:solidFill>
              <a:effectLst/>
              <a:latin typeface="+mn-lt"/>
              <a:ea typeface="+mn-ea"/>
              <a:cs typeface="+mn-cs"/>
            </a:rPr>
            <a:t>が主な要因といえる。</a:t>
          </a:r>
          <a:endParaRPr lang="ja-JP" altLang="ja-JP" sz="1400" b="0">
            <a:solidFill>
              <a:sysClr val="windowText" lastClr="000000"/>
            </a:solidFill>
            <a:effectLst/>
          </a:endParaRPr>
        </a:p>
        <a:p>
          <a:pPr rtl="0"/>
          <a:r>
            <a:rPr lang="ja-JP" altLang="ja-JP" sz="1100" b="0" i="0" baseline="0">
              <a:solidFill>
                <a:schemeClr val="tx1"/>
              </a:solidFill>
              <a:effectLst/>
              <a:latin typeface="+mn-lt"/>
              <a:ea typeface="+mn-ea"/>
              <a:cs typeface="+mn-cs"/>
            </a:rPr>
            <a:t>　 今後も、委託料を中心とした物件費において、事務事業の合理化や指定管理料の適正化等により抑制に努めたい。</a:t>
          </a:r>
          <a:endParaRPr lang="ja-JP" altLang="ja-JP" sz="1400" b="0">
            <a:solidFill>
              <a:schemeClr val="tx1"/>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170711</xdr:rowOff>
    </xdr:from>
    <xdr:to>
      <xdr:col>7</xdr:col>
      <xdr:colOff>152400</xdr:colOff>
      <xdr:row>84</xdr:row>
      <xdr:rowOff>15368</xdr:rowOff>
    </xdr:to>
    <xdr:cxnSp macro="">
      <xdr:nvCxnSpPr>
        <xdr:cNvPr id="194" name="直線コネクタ 193"/>
        <xdr:cNvCxnSpPr/>
      </xdr:nvCxnSpPr>
      <xdr:spPr>
        <a:xfrm>
          <a:off x="4114800" y="14401061"/>
          <a:ext cx="838200" cy="1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37726</xdr:rowOff>
    </xdr:from>
    <xdr:ext cx="762000" cy="259045"/>
    <xdr:sp macro="" textlink="">
      <xdr:nvSpPr>
        <xdr:cNvPr id="195" name="人件費・物件費等の状況平均値テキスト"/>
        <xdr:cNvSpPr txBox="1"/>
      </xdr:nvSpPr>
      <xdr:spPr>
        <a:xfrm>
          <a:off x="5041900" y="14096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115373</xdr:rowOff>
    </xdr:from>
    <xdr:to>
      <xdr:col>6</xdr:col>
      <xdr:colOff>0</xdr:colOff>
      <xdr:row>83</xdr:row>
      <xdr:rowOff>170711</xdr:rowOff>
    </xdr:to>
    <xdr:cxnSp macro="">
      <xdr:nvCxnSpPr>
        <xdr:cNvPr id="197" name="直線コネクタ 196"/>
        <xdr:cNvCxnSpPr/>
      </xdr:nvCxnSpPr>
      <xdr:spPr>
        <a:xfrm>
          <a:off x="3225800" y="14345723"/>
          <a:ext cx="889000" cy="5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91935</xdr:rowOff>
    </xdr:from>
    <xdr:ext cx="736600" cy="259045"/>
    <xdr:sp macro="" textlink="">
      <xdr:nvSpPr>
        <xdr:cNvPr id="199" name="テキスト ボックス 198"/>
        <xdr:cNvSpPr txBox="1"/>
      </xdr:nvSpPr>
      <xdr:spPr>
        <a:xfrm>
          <a:off x="3733800" y="1397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115373</xdr:rowOff>
    </xdr:from>
    <xdr:to>
      <xdr:col>4</xdr:col>
      <xdr:colOff>482600</xdr:colOff>
      <xdr:row>83</xdr:row>
      <xdr:rowOff>136728</xdr:rowOff>
    </xdr:to>
    <xdr:cxnSp macro="">
      <xdr:nvCxnSpPr>
        <xdr:cNvPr id="200" name="直線コネクタ 199"/>
        <xdr:cNvCxnSpPr/>
      </xdr:nvCxnSpPr>
      <xdr:spPr>
        <a:xfrm flipV="1">
          <a:off x="2336800" y="14345723"/>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158459</xdr:rowOff>
    </xdr:from>
    <xdr:ext cx="762000" cy="259045"/>
    <xdr:sp macro="" textlink="">
      <xdr:nvSpPr>
        <xdr:cNvPr id="202" name="テキスト ボックス 201"/>
        <xdr:cNvSpPr txBox="1"/>
      </xdr:nvSpPr>
      <xdr:spPr>
        <a:xfrm>
          <a:off x="2844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136728</xdr:rowOff>
    </xdr:from>
    <xdr:to>
      <xdr:col>3</xdr:col>
      <xdr:colOff>279400</xdr:colOff>
      <xdr:row>84</xdr:row>
      <xdr:rowOff>94414</xdr:rowOff>
    </xdr:to>
    <xdr:cxnSp macro="">
      <xdr:nvCxnSpPr>
        <xdr:cNvPr id="203" name="直線コネクタ 202"/>
        <xdr:cNvCxnSpPr/>
      </xdr:nvCxnSpPr>
      <xdr:spPr>
        <a:xfrm flipV="1">
          <a:off x="1447800" y="14367078"/>
          <a:ext cx="889000" cy="12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17736</xdr:rowOff>
    </xdr:from>
    <xdr:ext cx="762000" cy="259045"/>
    <xdr:sp macro="" textlink="">
      <xdr:nvSpPr>
        <xdr:cNvPr id="205" name="テキスト ボックス 204"/>
        <xdr:cNvSpPr txBox="1"/>
      </xdr:nvSpPr>
      <xdr:spPr>
        <a:xfrm>
          <a:off x="1955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75950</xdr:rowOff>
    </xdr:from>
    <xdr:ext cx="762000" cy="259045"/>
    <xdr:sp macro="" textlink="">
      <xdr:nvSpPr>
        <xdr:cNvPr id="207" name="テキスト ボックス 206"/>
        <xdr:cNvSpPr txBox="1"/>
      </xdr:nvSpPr>
      <xdr:spPr>
        <a:xfrm>
          <a:off x="1066800" y="139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136018</xdr:rowOff>
    </xdr:from>
    <xdr:to>
      <xdr:col>7</xdr:col>
      <xdr:colOff>203200</xdr:colOff>
      <xdr:row>84</xdr:row>
      <xdr:rowOff>66168</xdr:rowOff>
    </xdr:to>
    <xdr:sp macro="" textlink="">
      <xdr:nvSpPr>
        <xdr:cNvPr id="213" name="円/楕円 212"/>
        <xdr:cNvSpPr/>
      </xdr:nvSpPr>
      <xdr:spPr>
        <a:xfrm>
          <a:off x="4902200" y="1436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108095</xdr:rowOff>
    </xdr:from>
    <xdr:ext cx="762000" cy="259045"/>
    <xdr:sp macro="" textlink="">
      <xdr:nvSpPr>
        <xdr:cNvPr id="214" name="人件費・物件費等の状況該当値テキスト"/>
        <xdr:cNvSpPr txBox="1"/>
      </xdr:nvSpPr>
      <xdr:spPr>
        <a:xfrm>
          <a:off x="5041900" y="1433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110,659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119911</xdr:rowOff>
    </xdr:from>
    <xdr:to>
      <xdr:col>6</xdr:col>
      <xdr:colOff>50800</xdr:colOff>
      <xdr:row>84</xdr:row>
      <xdr:rowOff>50061</xdr:rowOff>
    </xdr:to>
    <xdr:sp macro="" textlink="">
      <xdr:nvSpPr>
        <xdr:cNvPr id="215" name="円/楕円 214"/>
        <xdr:cNvSpPr/>
      </xdr:nvSpPr>
      <xdr:spPr>
        <a:xfrm>
          <a:off x="4064000" y="143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34838</xdr:rowOff>
    </xdr:from>
    <xdr:ext cx="736600" cy="259045"/>
    <xdr:sp macro="" textlink="">
      <xdr:nvSpPr>
        <xdr:cNvPr id="216" name="テキスト ボックス 215"/>
        <xdr:cNvSpPr txBox="1"/>
      </xdr:nvSpPr>
      <xdr:spPr>
        <a:xfrm>
          <a:off x="3733800" y="1443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109,858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64573</xdr:rowOff>
    </xdr:from>
    <xdr:to>
      <xdr:col>4</xdr:col>
      <xdr:colOff>533400</xdr:colOff>
      <xdr:row>83</xdr:row>
      <xdr:rowOff>166173</xdr:rowOff>
    </xdr:to>
    <xdr:sp macro="" textlink="">
      <xdr:nvSpPr>
        <xdr:cNvPr id="217" name="円/楕円 216"/>
        <xdr:cNvSpPr/>
      </xdr:nvSpPr>
      <xdr:spPr>
        <a:xfrm>
          <a:off x="3175000" y="1429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150950</xdr:rowOff>
    </xdr:from>
    <xdr:ext cx="762000" cy="259045"/>
    <xdr:sp macro="" textlink="">
      <xdr:nvSpPr>
        <xdr:cNvPr id="218" name="テキスト ボックス 217"/>
        <xdr:cNvSpPr txBox="1"/>
      </xdr:nvSpPr>
      <xdr:spPr>
        <a:xfrm>
          <a:off x="2844800" y="1438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107,106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85928</xdr:rowOff>
    </xdr:from>
    <xdr:to>
      <xdr:col>3</xdr:col>
      <xdr:colOff>330200</xdr:colOff>
      <xdr:row>84</xdr:row>
      <xdr:rowOff>16078</xdr:rowOff>
    </xdr:to>
    <xdr:sp macro="" textlink="">
      <xdr:nvSpPr>
        <xdr:cNvPr id="219" name="円/楕円 218"/>
        <xdr:cNvSpPr/>
      </xdr:nvSpPr>
      <xdr:spPr>
        <a:xfrm>
          <a:off x="2286000" y="1431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855</xdr:rowOff>
    </xdr:from>
    <xdr:ext cx="762000" cy="259045"/>
    <xdr:sp macro="" textlink="">
      <xdr:nvSpPr>
        <xdr:cNvPr id="220" name="テキスト ボックス 219"/>
        <xdr:cNvSpPr txBox="1"/>
      </xdr:nvSpPr>
      <xdr:spPr>
        <a:xfrm>
          <a:off x="1955800" y="1440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108,168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43614</xdr:rowOff>
    </xdr:from>
    <xdr:to>
      <xdr:col>2</xdr:col>
      <xdr:colOff>127000</xdr:colOff>
      <xdr:row>84</xdr:row>
      <xdr:rowOff>145214</xdr:rowOff>
    </xdr:to>
    <xdr:sp macro="" textlink="">
      <xdr:nvSpPr>
        <xdr:cNvPr id="221" name="円/楕円 220"/>
        <xdr:cNvSpPr/>
      </xdr:nvSpPr>
      <xdr:spPr>
        <a:xfrm>
          <a:off x="1397000" y="144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129991</xdr:rowOff>
    </xdr:from>
    <xdr:ext cx="762000" cy="259045"/>
    <xdr:sp macro="" textlink="">
      <xdr:nvSpPr>
        <xdr:cNvPr id="222" name="テキスト ボックス 221"/>
        <xdr:cNvSpPr txBox="1"/>
      </xdr:nvSpPr>
      <xdr:spPr>
        <a:xfrm>
          <a:off x="1066800" y="145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solidFill>
                <a:schemeClr val="dk1"/>
              </a:solidFill>
              <a:effectLst/>
              <a:latin typeface="ＭＳ Ｐゴシック"/>
              <a:ea typeface="+mn-ea"/>
              <a:cs typeface="+mn-cs"/>
            </a:rPr>
            <a:t>　</a:t>
          </a:r>
          <a:r>
            <a:rPr lang="ja-JP" altLang="ja-JP" sz="1100" b="0">
              <a:solidFill>
                <a:schemeClr val="dk1"/>
              </a:solidFill>
              <a:effectLst/>
              <a:latin typeface="+mn-lt"/>
              <a:ea typeface="+mn-ea"/>
              <a:cs typeface="+mn-cs"/>
            </a:rPr>
            <a:t>数値は</a:t>
          </a:r>
          <a:r>
            <a:rPr lang="en-US" altLang="ja-JP" sz="1100" b="0">
              <a:solidFill>
                <a:schemeClr val="dk1"/>
              </a:solidFill>
              <a:effectLst/>
              <a:latin typeface="+mn-lt"/>
              <a:ea typeface="+mn-ea"/>
              <a:cs typeface="+mn-cs"/>
            </a:rPr>
            <a:t>99.9</a:t>
          </a:r>
          <a:r>
            <a:rPr lang="ja-JP" altLang="ja-JP" sz="1100" b="0">
              <a:solidFill>
                <a:schemeClr val="dk1"/>
              </a:solidFill>
              <a:effectLst/>
              <a:latin typeface="+mn-lt"/>
              <a:ea typeface="+mn-ea"/>
              <a:cs typeface="+mn-cs"/>
            </a:rPr>
            <a:t>で、類似団体内平均値</a:t>
          </a:r>
          <a:r>
            <a:rPr lang="en-US" altLang="ja-JP" sz="1100" b="0">
              <a:solidFill>
                <a:schemeClr val="dk1"/>
              </a:solidFill>
              <a:effectLst/>
              <a:latin typeface="+mn-lt"/>
              <a:ea typeface="+mn-ea"/>
              <a:cs typeface="+mn-cs"/>
            </a:rPr>
            <a:t>100.2</a:t>
          </a:r>
          <a:r>
            <a:rPr lang="ja-JP" altLang="ja-JP" sz="1100" b="0">
              <a:solidFill>
                <a:schemeClr val="dk1"/>
              </a:solidFill>
              <a:effectLst/>
              <a:latin typeface="+mn-lt"/>
              <a:ea typeface="+mn-ea"/>
              <a:cs typeface="+mn-cs"/>
            </a:rPr>
            <a:t>よりも下回っており、前年度</a:t>
          </a:r>
          <a:r>
            <a:rPr lang="en-US" altLang="ja-JP" sz="1100" b="0">
              <a:solidFill>
                <a:schemeClr val="dk1"/>
              </a:solidFill>
              <a:effectLst/>
              <a:latin typeface="+mn-lt"/>
              <a:ea typeface="+mn-ea"/>
              <a:cs typeface="+mn-cs"/>
            </a:rPr>
            <a:t>99.4</a:t>
          </a:r>
          <a:r>
            <a:rPr lang="ja-JP" altLang="en-US" sz="1100" b="0">
              <a:solidFill>
                <a:schemeClr val="dk1"/>
              </a:solidFill>
              <a:effectLst/>
              <a:latin typeface="+mn-lt"/>
              <a:ea typeface="+mn-ea"/>
              <a:cs typeface="+mn-cs"/>
            </a:rPr>
            <a:t>から</a:t>
          </a:r>
          <a:r>
            <a:rPr lang="en-US" altLang="ja-JP" sz="1100" b="0">
              <a:solidFill>
                <a:schemeClr val="dk1"/>
              </a:solidFill>
              <a:effectLst/>
              <a:latin typeface="+mn-lt"/>
              <a:ea typeface="+mn-ea"/>
              <a:cs typeface="+mn-cs"/>
            </a:rPr>
            <a:t>0.5</a:t>
          </a:r>
          <a:r>
            <a:rPr lang="ja-JP" altLang="en-US" sz="1100" b="0">
              <a:solidFill>
                <a:schemeClr val="dk1"/>
              </a:solidFill>
              <a:effectLst/>
              <a:latin typeface="+mn-lt"/>
              <a:ea typeface="+mn-ea"/>
              <a:cs typeface="+mn-cs"/>
            </a:rPr>
            <a:t>ポイント増加した。</a:t>
          </a:r>
          <a:endParaRPr lang="ja-JP" altLang="ja-JP" sz="1400" b="0">
            <a:effectLst/>
          </a:endParaRPr>
        </a:p>
        <a:p>
          <a:r>
            <a:rPr lang="ja-JP" altLang="ja-JP" sz="1100" b="0">
              <a:solidFill>
                <a:schemeClr val="dk1"/>
              </a:solidFill>
              <a:effectLst/>
              <a:latin typeface="+mn-lt"/>
              <a:ea typeface="+mn-ea"/>
              <a:cs typeface="+mn-cs"/>
            </a:rPr>
            <a:t>　今後は、</a:t>
          </a:r>
          <a:r>
            <a:rPr lang="ja-JP" altLang="ja-JP" sz="1100" b="0" i="0" baseline="0">
              <a:solidFill>
                <a:schemeClr val="dk1"/>
              </a:solidFill>
              <a:effectLst/>
              <a:latin typeface="+mn-lt"/>
              <a:ea typeface="+mn-ea"/>
              <a:cs typeface="+mn-cs"/>
            </a:rPr>
            <a:t>第２次集中改革プラン</a:t>
          </a:r>
          <a:r>
            <a:rPr lang="ja-JP" altLang="ja-JP" sz="1100" b="0">
              <a:solidFill>
                <a:schemeClr val="dk1"/>
              </a:solidFill>
              <a:effectLst/>
              <a:latin typeface="+mn-lt"/>
              <a:ea typeface="+mn-ea"/>
              <a:cs typeface="+mn-cs"/>
            </a:rPr>
            <a:t>に掲げている給与の適正化の推進により、数値の改善に努めたい。</a:t>
          </a:r>
          <a:endParaRPr lang="ja-JP" altLang="ja-JP" sz="1400" b="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51" name="直線コネクタ 250"/>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2"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3" name="直線コネクタ 252"/>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26105</xdr:rowOff>
    </xdr:from>
    <xdr:to>
      <xdr:col>24</xdr:col>
      <xdr:colOff>558800</xdr:colOff>
      <xdr:row>83</xdr:row>
      <xdr:rowOff>93134</xdr:rowOff>
    </xdr:to>
    <xdr:cxnSp macro="">
      <xdr:nvCxnSpPr>
        <xdr:cNvPr id="256" name="直線コネクタ 255"/>
        <xdr:cNvCxnSpPr/>
      </xdr:nvCxnSpPr>
      <xdr:spPr>
        <a:xfrm>
          <a:off x="16179800" y="14256455"/>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7"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26105</xdr:rowOff>
    </xdr:from>
    <xdr:to>
      <xdr:col>23</xdr:col>
      <xdr:colOff>406400</xdr:colOff>
      <xdr:row>83</xdr:row>
      <xdr:rowOff>26105</xdr:rowOff>
    </xdr:to>
    <xdr:cxnSp macro="">
      <xdr:nvCxnSpPr>
        <xdr:cNvPr id="259" name="直線コネクタ 258"/>
        <xdr:cNvCxnSpPr/>
      </xdr:nvCxnSpPr>
      <xdr:spPr>
        <a:xfrm>
          <a:off x="15290800" y="14256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1" name="テキスト ボックス 260"/>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26105</xdr:rowOff>
    </xdr:from>
    <xdr:to>
      <xdr:col>22</xdr:col>
      <xdr:colOff>203200</xdr:colOff>
      <xdr:row>88</xdr:row>
      <xdr:rowOff>160866</xdr:rowOff>
    </xdr:to>
    <xdr:cxnSp macro="">
      <xdr:nvCxnSpPr>
        <xdr:cNvPr id="262" name="直線コネクタ 261"/>
        <xdr:cNvCxnSpPr/>
      </xdr:nvCxnSpPr>
      <xdr:spPr>
        <a:xfrm flipV="1">
          <a:off x="14401800" y="14256455"/>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2822</xdr:rowOff>
    </xdr:to>
    <xdr:cxnSp macro="">
      <xdr:nvCxnSpPr>
        <xdr:cNvPr id="265" name="直線コネクタ 264"/>
        <xdr:cNvCxnSpPr/>
      </xdr:nvCxnSpPr>
      <xdr:spPr>
        <a:xfrm flipV="1">
          <a:off x="13512800" y="152484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86078</xdr:rowOff>
    </xdr:from>
    <xdr:to>
      <xdr:col>21</xdr:col>
      <xdr:colOff>50800</xdr:colOff>
      <xdr:row>90</xdr:row>
      <xdr:rowOff>16228</xdr:rowOff>
    </xdr:to>
    <xdr:sp macro="" textlink="">
      <xdr:nvSpPr>
        <xdr:cNvPr id="266" name="フローチャート : 判断 265"/>
        <xdr:cNvSpPr/>
      </xdr:nvSpPr>
      <xdr:spPr>
        <a:xfrm>
          <a:off x="14351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1005</xdr:rowOff>
    </xdr:from>
    <xdr:ext cx="762000" cy="259045"/>
    <xdr:sp macro="" textlink="">
      <xdr:nvSpPr>
        <xdr:cNvPr id="267" name="テキスト ボックス 266"/>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75" name="円/楕円 274"/>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58861</xdr:rowOff>
    </xdr:from>
    <xdr:ext cx="762000" cy="259045"/>
    <xdr:sp macro="" textlink="">
      <xdr:nvSpPr>
        <xdr:cNvPr id="276"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146755</xdr:rowOff>
    </xdr:from>
    <xdr:to>
      <xdr:col>23</xdr:col>
      <xdr:colOff>457200</xdr:colOff>
      <xdr:row>83</xdr:row>
      <xdr:rowOff>76905</xdr:rowOff>
    </xdr:to>
    <xdr:sp macro="" textlink="">
      <xdr:nvSpPr>
        <xdr:cNvPr id="277" name="円/楕円 276"/>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87082</xdr:rowOff>
    </xdr:from>
    <xdr:ext cx="736600" cy="259045"/>
    <xdr:sp macro="" textlink="">
      <xdr:nvSpPr>
        <xdr:cNvPr id="278" name="テキスト ボックス 277"/>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146755</xdr:rowOff>
    </xdr:from>
    <xdr:to>
      <xdr:col>22</xdr:col>
      <xdr:colOff>254000</xdr:colOff>
      <xdr:row>83</xdr:row>
      <xdr:rowOff>76905</xdr:rowOff>
    </xdr:to>
    <xdr:sp macro="" textlink="">
      <xdr:nvSpPr>
        <xdr:cNvPr id="279" name="円/楕円 278"/>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87082</xdr:rowOff>
    </xdr:from>
    <xdr:ext cx="762000" cy="259045"/>
    <xdr:sp macro="" textlink="">
      <xdr:nvSpPr>
        <xdr:cNvPr id="280" name="テキスト ボックス 279"/>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1" name="円/楕円 280"/>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2" name="テキスト ボックス 281"/>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123472</xdr:rowOff>
    </xdr:from>
    <xdr:to>
      <xdr:col>19</xdr:col>
      <xdr:colOff>533400</xdr:colOff>
      <xdr:row>89</xdr:row>
      <xdr:rowOff>53622</xdr:rowOff>
    </xdr:to>
    <xdr:sp macro="" textlink="">
      <xdr:nvSpPr>
        <xdr:cNvPr id="283" name="円/楕円 282"/>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63799</xdr:rowOff>
    </xdr:from>
    <xdr:ext cx="762000" cy="259045"/>
    <xdr:sp macro="" textlink="">
      <xdr:nvSpPr>
        <xdr:cNvPr id="284" name="テキスト ボックス 283"/>
        <xdr:cNvSpPr txBox="1"/>
      </xdr:nvSpPr>
      <xdr:spPr>
        <a:xfrm>
          <a:off x="13131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数値は</a:t>
          </a:r>
          <a:r>
            <a:rPr lang="en-US" altLang="ja-JP" sz="1100" b="0" i="0" baseline="0">
              <a:solidFill>
                <a:schemeClr val="dk1"/>
              </a:solidFill>
              <a:effectLst/>
              <a:latin typeface="+mn-lt"/>
              <a:ea typeface="+mn-ea"/>
              <a:cs typeface="+mn-cs"/>
            </a:rPr>
            <a:t>7.02</a:t>
          </a:r>
          <a:r>
            <a:rPr lang="ja-JP" altLang="ja-JP" sz="1100" b="0" i="0" baseline="0">
              <a:solidFill>
                <a:schemeClr val="dk1"/>
              </a:solidFill>
              <a:effectLst/>
              <a:latin typeface="+mn-lt"/>
              <a:ea typeface="+mn-ea"/>
              <a:cs typeface="+mn-cs"/>
            </a:rPr>
            <a:t>人で、類似団体内平均値</a:t>
          </a:r>
          <a:r>
            <a:rPr lang="en-US" altLang="ja-JP" sz="1100" b="0" i="0" baseline="0">
              <a:solidFill>
                <a:schemeClr val="dk1"/>
              </a:solidFill>
              <a:effectLst/>
              <a:latin typeface="+mn-lt"/>
              <a:ea typeface="+mn-ea"/>
              <a:cs typeface="+mn-cs"/>
            </a:rPr>
            <a:t>6.15</a:t>
          </a:r>
          <a:r>
            <a:rPr lang="ja-JP" altLang="ja-JP" sz="1100" b="0" i="0" baseline="0">
              <a:solidFill>
                <a:schemeClr val="dk1"/>
              </a:solidFill>
              <a:effectLst/>
              <a:latin typeface="+mn-lt"/>
              <a:ea typeface="+mn-ea"/>
              <a:cs typeface="+mn-cs"/>
            </a:rPr>
            <a:t>人よりも上回って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7.01</a:t>
          </a:r>
          <a:r>
            <a:rPr lang="ja-JP" altLang="ja-JP" sz="1100" b="0" i="0" baseline="0">
              <a:solidFill>
                <a:schemeClr val="dk1"/>
              </a:solidFill>
              <a:effectLst/>
              <a:latin typeface="+mn-lt"/>
              <a:ea typeface="+mn-ea"/>
              <a:cs typeface="+mn-cs"/>
            </a:rPr>
            <a:t>人から</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となった。</a:t>
          </a:r>
          <a:endParaRPr lang="ja-JP" altLang="ja-JP" sz="1400" b="0">
            <a:effectLst/>
          </a:endParaRPr>
        </a:p>
        <a:p>
          <a:pPr rtl="0" eaLnBrk="1" fontAlgn="auto" latinLnBrk="0" hangingPunct="1"/>
          <a:r>
            <a:rPr lang="ja-JP" altLang="ja-JP" sz="1100" b="0" i="0" baseline="0">
              <a:solidFill>
                <a:schemeClr val="dk1"/>
              </a:solidFill>
              <a:effectLst/>
              <a:latin typeface="+mn-lt"/>
              <a:ea typeface="+mn-ea"/>
              <a:cs typeface="+mn-cs"/>
            </a:rPr>
            <a:t>　今後は、第２次集中改革プランに掲げている定員適正化計画の推進により、さらなる数値の改善に努めたい。</a:t>
          </a:r>
          <a:endParaRPr lang="ja-JP" altLang="ja-JP" sz="1400" b="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6" name="直線コネクタ 315"/>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7"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18" name="直線コネクタ 317"/>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19"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0" name="直線コネクタ 319"/>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169454</xdr:rowOff>
    </xdr:from>
    <xdr:to>
      <xdr:col>24</xdr:col>
      <xdr:colOff>558800</xdr:colOff>
      <xdr:row>64</xdr:row>
      <xdr:rowOff>1451</xdr:rowOff>
    </xdr:to>
    <xdr:cxnSp macro="">
      <xdr:nvCxnSpPr>
        <xdr:cNvPr id="321" name="直線コネクタ 320"/>
        <xdr:cNvCxnSpPr/>
      </xdr:nvCxnSpPr>
      <xdr:spPr>
        <a:xfrm>
          <a:off x="16179800" y="1097080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10177</xdr:rowOff>
    </xdr:from>
    <xdr:ext cx="762000" cy="259045"/>
    <xdr:sp macro="" textlink="">
      <xdr:nvSpPr>
        <xdr:cNvPr id="322"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3" name="フローチャート : 判断 322"/>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169454</xdr:rowOff>
    </xdr:from>
    <xdr:to>
      <xdr:col>23</xdr:col>
      <xdr:colOff>406400</xdr:colOff>
      <xdr:row>64</xdr:row>
      <xdr:rowOff>15240</xdr:rowOff>
    </xdr:to>
    <xdr:cxnSp macro="">
      <xdr:nvCxnSpPr>
        <xdr:cNvPr id="324" name="直線コネクタ 323"/>
        <xdr:cNvCxnSpPr/>
      </xdr:nvCxnSpPr>
      <xdr:spPr>
        <a:xfrm flipV="1">
          <a:off x="15290800" y="1097080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5" name="フローチャート : 判断 324"/>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108874</xdr:rowOff>
    </xdr:from>
    <xdr:ext cx="736600" cy="259045"/>
    <xdr:sp macro="" textlink="">
      <xdr:nvSpPr>
        <xdr:cNvPr id="326" name="テキスト ボックス 325"/>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15240</xdr:rowOff>
    </xdr:from>
    <xdr:to>
      <xdr:col>22</xdr:col>
      <xdr:colOff>203200</xdr:colOff>
      <xdr:row>64</xdr:row>
      <xdr:rowOff>25581</xdr:rowOff>
    </xdr:to>
    <xdr:cxnSp macro="">
      <xdr:nvCxnSpPr>
        <xdr:cNvPr id="327" name="直線コネクタ 326"/>
        <xdr:cNvCxnSpPr/>
      </xdr:nvCxnSpPr>
      <xdr:spPr>
        <a:xfrm flipV="1">
          <a:off x="14401800" y="1098804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28" name="フローチャート : 判断 327"/>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88192</xdr:rowOff>
    </xdr:from>
    <xdr:ext cx="762000" cy="259045"/>
    <xdr:sp macro="" textlink="">
      <xdr:nvSpPr>
        <xdr:cNvPr id="329" name="テキスト ボックス 328"/>
        <xdr:cNvSpPr txBox="1"/>
      </xdr:nvSpPr>
      <xdr:spPr>
        <a:xfrm>
          <a:off x="14909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25581</xdr:rowOff>
    </xdr:from>
    <xdr:to>
      <xdr:col>21</xdr:col>
      <xdr:colOff>0</xdr:colOff>
      <xdr:row>64</xdr:row>
      <xdr:rowOff>146231</xdr:rowOff>
    </xdr:to>
    <xdr:cxnSp macro="">
      <xdr:nvCxnSpPr>
        <xdr:cNvPr id="330" name="直線コネクタ 329"/>
        <xdr:cNvCxnSpPr/>
      </xdr:nvCxnSpPr>
      <xdr:spPr>
        <a:xfrm flipV="1">
          <a:off x="13512800" y="1099838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1" name="フローチャート : 判断 330"/>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2" name="テキスト ボックス 331"/>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3" name="フローチャート : 判断 332"/>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4" name="テキスト ボックス 333"/>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122101</xdr:rowOff>
    </xdr:from>
    <xdr:to>
      <xdr:col>24</xdr:col>
      <xdr:colOff>609600</xdr:colOff>
      <xdr:row>64</xdr:row>
      <xdr:rowOff>52251</xdr:rowOff>
    </xdr:to>
    <xdr:sp macro="" textlink="">
      <xdr:nvSpPr>
        <xdr:cNvPr id="340" name="円/楕円 339"/>
        <xdr:cNvSpPr/>
      </xdr:nvSpPr>
      <xdr:spPr>
        <a:xfrm>
          <a:off x="169672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94178</xdr:rowOff>
    </xdr:from>
    <xdr:ext cx="762000" cy="259045"/>
    <xdr:sp macro="" textlink="">
      <xdr:nvSpPr>
        <xdr:cNvPr id="341" name="定員管理の状況該当値テキスト"/>
        <xdr:cNvSpPr txBox="1"/>
      </xdr:nvSpPr>
      <xdr:spPr>
        <a:xfrm>
          <a:off x="17106900" y="1089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118654</xdr:rowOff>
    </xdr:from>
    <xdr:to>
      <xdr:col>23</xdr:col>
      <xdr:colOff>457200</xdr:colOff>
      <xdr:row>64</xdr:row>
      <xdr:rowOff>48804</xdr:rowOff>
    </xdr:to>
    <xdr:sp macro="" textlink="">
      <xdr:nvSpPr>
        <xdr:cNvPr id="342" name="円/楕円 341"/>
        <xdr:cNvSpPr/>
      </xdr:nvSpPr>
      <xdr:spPr>
        <a:xfrm>
          <a:off x="16129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33581</xdr:rowOff>
    </xdr:from>
    <xdr:ext cx="736600" cy="259045"/>
    <xdr:sp macro="" textlink="">
      <xdr:nvSpPr>
        <xdr:cNvPr id="343" name="テキスト ボックス 342"/>
        <xdr:cNvSpPr txBox="1"/>
      </xdr:nvSpPr>
      <xdr:spPr>
        <a:xfrm>
          <a:off x="15798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135890</xdr:rowOff>
    </xdr:from>
    <xdr:to>
      <xdr:col>22</xdr:col>
      <xdr:colOff>254000</xdr:colOff>
      <xdr:row>64</xdr:row>
      <xdr:rowOff>66040</xdr:rowOff>
    </xdr:to>
    <xdr:sp macro="" textlink="">
      <xdr:nvSpPr>
        <xdr:cNvPr id="344" name="円/楕円 343"/>
        <xdr:cNvSpPr/>
      </xdr:nvSpPr>
      <xdr:spPr>
        <a:xfrm>
          <a:off x="15240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50817</xdr:rowOff>
    </xdr:from>
    <xdr:ext cx="762000" cy="259045"/>
    <xdr:sp macro="" textlink="">
      <xdr:nvSpPr>
        <xdr:cNvPr id="345" name="テキスト ボックス 344"/>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146231</xdr:rowOff>
    </xdr:from>
    <xdr:to>
      <xdr:col>21</xdr:col>
      <xdr:colOff>50800</xdr:colOff>
      <xdr:row>64</xdr:row>
      <xdr:rowOff>76381</xdr:rowOff>
    </xdr:to>
    <xdr:sp macro="" textlink="">
      <xdr:nvSpPr>
        <xdr:cNvPr id="346" name="円/楕円 345"/>
        <xdr:cNvSpPr/>
      </xdr:nvSpPr>
      <xdr:spPr>
        <a:xfrm>
          <a:off x="14351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61158</xdr:rowOff>
    </xdr:from>
    <xdr:ext cx="762000" cy="259045"/>
    <xdr:sp macro="" textlink="">
      <xdr:nvSpPr>
        <xdr:cNvPr id="347" name="テキスト ボックス 346"/>
        <xdr:cNvSpPr txBox="1"/>
      </xdr:nvSpPr>
      <xdr:spPr>
        <a:xfrm>
          <a:off x="14020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95431</xdr:rowOff>
    </xdr:from>
    <xdr:to>
      <xdr:col>19</xdr:col>
      <xdr:colOff>533400</xdr:colOff>
      <xdr:row>65</xdr:row>
      <xdr:rowOff>25581</xdr:rowOff>
    </xdr:to>
    <xdr:sp macro="" textlink="">
      <xdr:nvSpPr>
        <xdr:cNvPr id="348" name="円/楕円 347"/>
        <xdr:cNvSpPr/>
      </xdr:nvSpPr>
      <xdr:spPr>
        <a:xfrm>
          <a:off x="13462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10358</xdr:rowOff>
    </xdr:from>
    <xdr:ext cx="762000" cy="259045"/>
    <xdr:sp macro="" textlink="">
      <xdr:nvSpPr>
        <xdr:cNvPr id="349" name="テキスト ボックス 348"/>
        <xdr:cNvSpPr txBox="1"/>
      </xdr:nvSpPr>
      <xdr:spPr>
        <a:xfrm>
          <a:off x="13131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a:solidFill>
                <a:schemeClr val="dk1"/>
              </a:solidFill>
              <a:effectLst/>
              <a:latin typeface="ＭＳ Ｐゴシック"/>
              <a:ea typeface="+mn-ea"/>
              <a:cs typeface="+mn-cs"/>
            </a:rPr>
            <a:t>　</a:t>
          </a:r>
          <a:r>
            <a:rPr lang="ja-JP" altLang="ja-JP" sz="1050" b="0">
              <a:solidFill>
                <a:schemeClr val="dk1"/>
              </a:solidFill>
              <a:effectLst/>
              <a:latin typeface="+mn-lt"/>
              <a:ea typeface="+mn-ea"/>
              <a:cs typeface="+mn-cs"/>
            </a:rPr>
            <a:t>数値は</a:t>
          </a:r>
          <a:r>
            <a:rPr lang="en-US" altLang="ja-JP" sz="1050" b="0">
              <a:solidFill>
                <a:schemeClr val="dk1"/>
              </a:solidFill>
              <a:effectLst/>
              <a:latin typeface="+mn-lt"/>
              <a:ea typeface="+mn-ea"/>
              <a:cs typeface="+mn-cs"/>
            </a:rPr>
            <a:t>6.1</a:t>
          </a:r>
          <a:r>
            <a:rPr lang="ja-JP" altLang="ja-JP" sz="1050" b="0">
              <a:solidFill>
                <a:schemeClr val="dk1"/>
              </a:solidFill>
              <a:effectLst/>
              <a:latin typeface="+mn-lt"/>
              <a:ea typeface="+mn-ea"/>
              <a:cs typeface="+mn-cs"/>
            </a:rPr>
            <a:t>％であり、類似団体内平均値</a:t>
          </a:r>
          <a:r>
            <a:rPr lang="en-US" altLang="ja-JP" sz="1050" b="0">
              <a:solidFill>
                <a:schemeClr val="dk1"/>
              </a:solidFill>
              <a:effectLst/>
              <a:latin typeface="+mn-lt"/>
              <a:ea typeface="+mn-ea"/>
              <a:cs typeface="+mn-cs"/>
            </a:rPr>
            <a:t>6.3</a:t>
          </a:r>
          <a:r>
            <a:rPr lang="ja-JP" altLang="ja-JP" sz="1050" b="0">
              <a:solidFill>
                <a:schemeClr val="dk1"/>
              </a:solidFill>
              <a:effectLst/>
              <a:latin typeface="+mn-lt"/>
              <a:ea typeface="+mn-ea"/>
              <a:cs typeface="+mn-cs"/>
            </a:rPr>
            <a:t>％より低い比率を示しており、前年度</a:t>
          </a:r>
          <a:r>
            <a:rPr lang="en-US" altLang="ja-JP" sz="1050" b="0">
              <a:solidFill>
                <a:schemeClr val="dk1"/>
              </a:solidFill>
              <a:effectLst/>
              <a:latin typeface="+mn-lt"/>
              <a:ea typeface="+mn-ea"/>
              <a:cs typeface="+mn-cs"/>
            </a:rPr>
            <a:t>6.8</a:t>
          </a:r>
          <a:r>
            <a:rPr lang="ja-JP" altLang="ja-JP" sz="1050" b="0">
              <a:solidFill>
                <a:schemeClr val="dk1"/>
              </a:solidFill>
              <a:effectLst/>
              <a:latin typeface="+mn-lt"/>
              <a:ea typeface="+mn-ea"/>
              <a:cs typeface="+mn-cs"/>
            </a:rPr>
            <a:t>％から</a:t>
          </a:r>
          <a:r>
            <a:rPr lang="en-US" altLang="ja-JP" sz="1050" b="0">
              <a:solidFill>
                <a:schemeClr val="dk1"/>
              </a:solidFill>
              <a:effectLst/>
              <a:latin typeface="+mn-lt"/>
              <a:ea typeface="+mn-ea"/>
              <a:cs typeface="+mn-cs"/>
            </a:rPr>
            <a:t>0.7</a:t>
          </a:r>
          <a:r>
            <a:rPr lang="ja-JP" altLang="ja-JP" sz="1050" b="0">
              <a:solidFill>
                <a:schemeClr val="dk1"/>
              </a:solidFill>
              <a:effectLst/>
              <a:latin typeface="+mn-lt"/>
              <a:ea typeface="+mn-ea"/>
              <a:cs typeface="+mn-cs"/>
            </a:rPr>
            <a:t>ポイント減少となった。</a:t>
          </a:r>
          <a:endParaRPr lang="ja-JP" altLang="ja-JP" sz="1050" b="0">
            <a:effectLst/>
          </a:endParaRPr>
        </a:p>
        <a:p>
          <a:pPr rtl="0"/>
          <a:r>
            <a:rPr lang="en-US" altLang="ja-JP" sz="1050" b="0">
              <a:solidFill>
                <a:schemeClr val="dk1"/>
              </a:solidFill>
              <a:effectLst/>
              <a:latin typeface="+mn-lt"/>
              <a:ea typeface="+mn-ea"/>
              <a:cs typeface="+mn-cs"/>
            </a:rPr>
            <a:t> </a:t>
          </a:r>
          <a:r>
            <a:rPr lang="ja-JP" altLang="ja-JP" sz="1050" b="0">
              <a:solidFill>
                <a:schemeClr val="dk1"/>
              </a:solidFill>
              <a:effectLst/>
              <a:latin typeface="+mn-lt"/>
              <a:ea typeface="+mn-ea"/>
              <a:cs typeface="+mn-cs"/>
            </a:rPr>
            <a:t>　減少した主な要因は、</a:t>
          </a:r>
          <a:r>
            <a:rPr lang="ja-JP" altLang="en-US" sz="1050" b="0">
              <a:solidFill>
                <a:schemeClr val="dk1"/>
              </a:solidFill>
              <a:effectLst/>
              <a:latin typeface="+mn-lt"/>
              <a:ea typeface="+mn-ea"/>
              <a:cs typeface="+mn-cs"/>
            </a:rPr>
            <a:t>分母において標準財政規模の控除財源となる「事業費補正により基準財政需要額に算入された公債費」が起債の償還終了により減少したため控除財源全体が減少したことにより分母の値が増加したことに対し、分子において元利償還金が起債の償還終了により減少し、控除財源となる</a:t>
          </a:r>
          <a:r>
            <a:rPr lang="ja-JP" altLang="ja-JP" sz="1050" b="0">
              <a:solidFill>
                <a:schemeClr val="dk1"/>
              </a:solidFill>
              <a:effectLst/>
              <a:latin typeface="+mn-lt"/>
              <a:ea typeface="+mn-ea"/>
              <a:cs typeface="+mn-cs"/>
            </a:rPr>
            <a:t>「事業費補正により基準財政需要額に算入された公債費」</a:t>
          </a:r>
          <a:r>
            <a:rPr lang="ja-JP" altLang="en-US" sz="1050" b="0">
              <a:solidFill>
                <a:schemeClr val="dk1"/>
              </a:solidFill>
              <a:effectLst/>
              <a:latin typeface="+mn-lt"/>
              <a:ea typeface="+mn-ea"/>
              <a:cs typeface="+mn-cs"/>
            </a:rPr>
            <a:t>も起債の償還により減少した結果、分子の値が減少したことによるものである。</a:t>
          </a:r>
          <a:endParaRPr lang="en-US" altLang="ja-JP" sz="1050" b="0">
            <a:solidFill>
              <a:schemeClr val="dk1"/>
            </a:solidFill>
            <a:effectLst/>
            <a:latin typeface="+mn-lt"/>
            <a:ea typeface="+mn-ea"/>
            <a:cs typeface="+mn-cs"/>
          </a:endParaRPr>
        </a:p>
        <a:p>
          <a:pPr rtl="0"/>
          <a:r>
            <a:rPr lang="ja-JP" altLang="ja-JP" sz="1050" b="0">
              <a:solidFill>
                <a:schemeClr val="dk1"/>
              </a:solidFill>
              <a:effectLst/>
              <a:latin typeface="+mn-lt"/>
              <a:ea typeface="+mn-ea"/>
              <a:cs typeface="+mn-cs"/>
            </a:rPr>
            <a:t>　今後も、現状の水準を維持していくため、公営企業会計における事務事業の合理化に取り組むとともに、地方債の計画的な発行により、地方債残高の抑制に努めたい。</a:t>
          </a:r>
          <a:endParaRPr lang="ja-JP" altLang="ja-JP" sz="1050" b="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7" name="直線コネクタ 376"/>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78"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79" name="直線コネクタ 378"/>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44027</xdr:rowOff>
    </xdr:from>
    <xdr:to>
      <xdr:col>24</xdr:col>
      <xdr:colOff>558800</xdr:colOff>
      <xdr:row>41</xdr:row>
      <xdr:rowOff>100330</xdr:rowOff>
    </xdr:to>
    <xdr:cxnSp macro="">
      <xdr:nvCxnSpPr>
        <xdr:cNvPr id="382" name="直線コネクタ 381"/>
        <xdr:cNvCxnSpPr/>
      </xdr:nvCxnSpPr>
      <xdr:spPr>
        <a:xfrm flipV="1">
          <a:off x="16179800" y="707347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152840</xdr:rowOff>
    </xdr:from>
    <xdr:ext cx="762000" cy="259045"/>
    <xdr:sp macro="" textlink="">
      <xdr:nvSpPr>
        <xdr:cNvPr id="383"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4" name="フローチャート : 判断 383"/>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41</xdr:row>
      <xdr:rowOff>132504</xdr:rowOff>
    </xdr:to>
    <xdr:cxnSp macro="">
      <xdr:nvCxnSpPr>
        <xdr:cNvPr id="385" name="直線コネクタ 384"/>
        <xdr:cNvCxnSpPr/>
      </xdr:nvCxnSpPr>
      <xdr:spPr>
        <a:xfrm flipV="1">
          <a:off x="15290800" y="712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6" name="フローチャート : 判断 385"/>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87" name="テキスト ボックス 386"/>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132504</xdr:rowOff>
    </xdr:from>
    <xdr:to>
      <xdr:col>22</xdr:col>
      <xdr:colOff>203200</xdr:colOff>
      <xdr:row>42</xdr:row>
      <xdr:rowOff>1270</xdr:rowOff>
    </xdr:to>
    <xdr:cxnSp macro="">
      <xdr:nvCxnSpPr>
        <xdr:cNvPr id="388" name="直線コネクタ 387"/>
        <xdr:cNvCxnSpPr/>
      </xdr:nvCxnSpPr>
      <xdr:spPr>
        <a:xfrm flipV="1">
          <a:off x="14401800" y="71619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9" name="フローチャート :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90" name="テキスト ボックス 389"/>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17356</xdr:rowOff>
    </xdr:to>
    <xdr:cxnSp macro="">
      <xdr:nvCxnSpPr>
        <xdr:cNvPr id="391" name="直線コネクタ 390"/>
        <xdr:cNvCxnSpPr/>
      </xdr:nvCxnSpPr>
      <xdr:spPr>
        <a:xfrm flipV="1">
          <a:off x="13512800" y="72021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2" name="フローチャート : 判断 39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3" name="テキスト ボックス 392"/>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4" name="フローチャート : 判断 393"/>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5" name="テキスト ボックス 394"/>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164677</xdr:rowOff>
    </xdr:from>
    <xdr:to>
      <xdr:col>24</xdr:col>
      <xdr:colOff>609600</xdr:colOff>
      <xdr:row>41</xdr:row>
      <xdr:rowOff>94827</xdr:rowOff>
    </xdr:to>
    <xdr:sp macro="" textlink="">
      <xdr:nvSpPr>
        <xdr:cNvPr id="401" name="円/楕円 400"/>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9754</xdr:rowOff>
    </xdr:from>
    <xdr:ext cx="762000" cy="259045"/>
    <xdr:sp macro="" textlink="">
      <xdr:nvSpPr>
        <xdr:cNvPr id="402" name="公債費負担の状況該当値テキスト"/>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3" name="円/楕円 402"/>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404" name="テキスト ボックス 403"/>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81704</xdr:rowOff>
    </xdr:from>
    <xdr:to>
      <xdr:col>22</xdr:col>
      <xdr:colOff>254000</xdr:colOff>
      <xdr:row>42</xdr:row>
      <xdr:rowOff>11854</xdr:rowOff>
    </xdr:to>
    <xdr:sp macro="" textlink="">
      <xdr:nvSpPr>
        <xdr:cNvPr id="405" name="円/楕円 404"/>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406" name="テキスト ボックス 405"/>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7" name="円/楕円 406"/>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408" name="テキスト ボックス 407"/>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138006</xdr:rowOff>
    </xdr:from>
    <xdr:to>
      <xdr:col>19</xdr:col>
      <xdr:colOff>533400</xdr:colOff>
      <xdr:row>42</xdr:row>
      <xdr:rowOff>68156</xdr:rowOff>
    </xdr:to>
    <xdr:sp macro="" textlink="">
      <xdr:nvSpPr>
        <xdr:cNvPr id="409" name="円/楕円 408"/>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78333</xdr:rowOff>
    </xdr:from>
    <xdr:ext cx="762000" cy="259045"/>
    <xdr:sp macro="" textlink="">
      <xdr:nvSpPr>
        <xdr:cNvPr id="410" name="テキスト ボックス 409"/>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数値は</a:t>
          </a:r>
          <a:r>
            <a:rPr lang="en-US" altLang="ja-JP" sz="1100" b="0" i="0" baseline="0">
              <a:solidFill>
                <a:schemeClr val="dk1"/>
              </a:solidFill>
              <a:effectLst/>
              <a:latin typeface="+mn-lt"/>
              <a:ea typeface="+mn-ea"/>
              <a:cs typeface="+mn-cs"/>
            </a:rPr>
            <a:t>36.8</a:t>
          </a:r>
          <a:r>
            <a:rPr lang="ja-JP" altLang="ja-JP" sz="1100" b="0" i="0" baseline="0">
              <a:solidFill>
                <a:schemeClr val="dk1"/>
              </a:solidFill>
              <a:effectLst/>
              <a:latin typeface="+mn-lt"/>
              <a:ea typeface="+mn-ea"/>
              <a:cs typeface="+mn-cs"/>
            </a:rPr>
            <a:t>％で、類似団体内平均値</a:t>
          </a:r>
          <a:r>
            <a:rPr lang="en-US" altLang="ja-JP" sz="1100" b="0" i="0" baseline="0">
              <a:solidFill>
                <a:schemeClr val="dk1"/>
              </a:solidFill>
              <a:effectLst/>
              <a:latin typeface="+mn-lt"/>
              <a:ea typeface="+mn-ea"/>
              <a:cs typeface="+mn-cs"/>
            </a:rPr>
            <a:t>37.4</a:t>
          </a:r>
          <a:r>
            <a:rPr lang="ja-JP" altLang="ja-JP" sz="1100" b="0" i="0" baseline="0">
              <a:solidFill>
                <a:schemeClr val="dk1"/>
              </a:solidFill>
              <a:effectLst/>
              <a:latin typeface="+mn-lt"/>
              <a:ea typeface="+mn-ea"/>
              <a:cs typeface="+mn-cs"/>
            </a:rPr>
            <a:t>％よりも低い比率を示しており、前年度</a:t>
          </a:r>
          <a:r>
            <a:rPr lang="en-US" altLang="ja-JP" sz="1100" b="0" i="0" baseline="0">
              <a:solidFill>
                <a:schemeClr val="dk1"/>
              </a:solidFill>
              <a:effectLst/>
              <a:latin typeface="+mn-lt"/>
              <a:ea typeface="+mn-ea"/>
              <a:cs typeface="+mn-cs"/>
            </a:rPr>
            <a:t>41.6</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減少となった。</a:t>
          </a:r>
          <a:endParaRPr lang="ja-JP" altLang="ja-JP" sz="1400" b="0">
            <a:effectLst/>
          </a:endParaRPr>
        </a:p>
        <a:p>
          <a:pPr rtl="0"/>
          <a:r>
            <a:rPr lang="ja-JP" altLang="ja-JP" sz="1100" b="0" i="0" baseline="0">
              <a:solidFill>
                <a:schemeClr val="dk1"/>
              </a:solidFill>
              <a:effectLst/>
              <a:latin typeface="+mn-lt"/>
              <a:ea typeface="+mn-ea"/>
              <a:cs typeface="+mn-cs"/>
            </a:rPr>
            <a:t>　将来負担比率が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した主な要因としては、分子において将来負担額が</a:t>
          </a:r>
          <a:r>
            <a:rPr lang="en-US" altLang="ja-JP" sz="1100" b="0" i="0" baseline="0">
              <a:solidFill>
                <a:schemeClr val="dk1"/>
              </a:solidFill>
              <a:effectLst/>
              <a:latin typeface="+mn-lt"/>
              <a:ea typeface="+mn-ea"/>
              <a:cs typeface="+mn-cs"/>
            </a:rPr>
            <a:t>104,364,039</a:t>
          </a:r>
          <a:r>
            <a:rPr lang="ja-JP" altLang="ja-JP" sz="1100" b="0" i="0" baseline="0">
              <a:solidFill>
                <a:schemeClr val="dk1"/>
              </a:solidFill>
              <a:effectLst/>
              <a:latin typeface="+mn-lt"/>
              <a:ea typeface="+mn-ea"/>
              <a:cs typeface="+mn-cs"/>
            </a:rPr>
            <a:t>千円で</a:t>
          </a:r>
          <a:r>
            <a:rPr lang="ja-JP" altLang="ja-JP" sz="1100" b="0" i="0" baseline="0">
              <a:solidFill>
                <a:sysClr val="windowText" lastClr="000000"/>
              </a:solidFill>
              <a:effectLst/>
              <a:latin typeface="+mn-lt"/>
              <a:ea typeface="+mn-ea"/>
              <a:cs typeface="+mn-cs"/>
            </a:rPr>
            <a:t>前年度比</a:t>
          </a:r>
          <a:r>
            <a:rPr lang="en-US" altLang="ja-JP" sz="1100" b="0" i="0" u="none" baseline="0">
              <a:solidFill>
                <a:sysClr val="windowText" lastClr="000000"/>
              </a:solidFill>
              <a:effectLst/>
              <a:latin typeface="+mn-lt"/>
              <a:ea typeface="+mn-ea"/>
              <a:cs typeface="+mn-cs"/>
            </a:rPr>
            <a:t>664,105</a:t>
          </a:r>
          <a:r>
            <a:rPr lang="ja-JP" altLang="ja-JP" sz="1100" b="0" i="0" u="none" baseline="0">
              <a:solidFill>
                <a:sysClr val="windowText" lastClr="000000"/>
              </a:solidFill>
              <a:effectLst/>
              <a:latin typeface="+mn-lt"/>
              <a:ea typeface="+mn-ea"/>
              <a:cs typeface="+mn-cs"/>
            </a:rPr>
            <a:t>千円減少</a:t>
          </a:r>
          <a:r>
            <a:rPr lang="ja-JP" altLang="en-US" sz="1100" b="0" i="0" u="none"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、その</a:t>
          </a:r>
          <a:r>
            <a:rPr lang="ja-JP" altLang="ja-JP" sz="1100" b="0" i="0" baseline="0">
              <a:solidFill>
                <a:schemeClr val="dk1"/>
              </a:solidFill>
              <a:effectLst/>
              <a:latin typeface="+mn-lt"/>
              <a:ea typeface="+mn-ea"/>
              <a:cs typeface="+mn-cs"/>
            </a:rPr>
            <a:t>控除</a:t>
          </a:r>
          <a:r>
            <a:rPr lang="ja-JP" altLang="en-US" sz="1100" b="0" i="0" baseline="0">
              <a:solidFill>
                <a:schemeClr val="dk1"/>
              </a:solidFill>
              <a:effectLst/>
              <a:latin typeface="+mn-lt"/>
              <a:ea typeface="+mn-ea"/>
              <a:cs typeface="+mn-cs"/>
            </a:rPr>
            <a:t>財源である</a:t>
          </a:r>
          <a:r>
            <a:rPr lang="ja-JP" altLang="ja-JP" sz="1100" b="0" i="0" baseline="0">
              <a:solidFill>
                <a:schemeClr val="dk1"/>
              </a:solidFill>
              <a:effectLst/>
              <a:latin typeface="+mn-lt"/>
              <a:ea typeface="+mn-ea"/>
              <a:cs typeface="+mn-cs"/>
            </a:rPr>
            <a:t>充当可能基金残高</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前年比</a:t>
          </a:r>
          <a:r>
            <a:rPr lang="en-US" altLang="ja-JP" sz="1100" b="0" i="0" baseline="0">
              <a:solidFill>
                <a:schemeClr val="dk1"/>
              </a:solidFill>
              <a:effectLst/>
              <a:latin typeface="+mn-lt"/>
              <a:ea typeface="+mn-ea"/>
              <a:cs typeface="+mn-cs"/>
            </a:rPr>
            <a:t>899,549</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したことから分子が</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となったためである。</a:t>
          </a:r>
          <a:endParaRPr lang="ja-JP" altLang="ja-JP" sz="1400" b="0">
            <a:effectLst/>
          </a:endParaRPr>
        </a:p>
        <a:p>
          <a:pPr rtl="0"/>
          <a:r>
            <a:rPr lang="ja-JP" altLang="ja-JP" sz="1100" b="0" i="0" baseline="0">
              <a:solidFill>
                <a:schemeClr val="dk1"/>
              </a:solidFill>
              <a:effectLst/>
              <a:latin typeface="+mn-lt"/>
              <a:ea typeface="+mn-ea"/>
              <a:cs typeface="+mn-cs"/>
            </a:rPr>
            <a:t>　今後も、地方債の計画的な発行により地方債残高の抑制を図り、将来負担額の減少に努めたい。</a:t>
          </a:r>
          <a:endParaRPr lang="ja-JP" altLang="ja-JP" sz="1400" b="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1" name="直線コネクタ 440"/>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2"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3" name="直線コネクタ 442"/>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164314</xdr:rowOff>
    </xdr:from>
    <xdr:to>
      <xdr:col>24</xdr:col>
      <xdr:colOff>558800</xdr:colOff>
      <xdr:row>16</xdr:row>
      <xdr:rowOff>48018</xdr:rowOff>
    </xdr:to>
    <xdr:cxnSp macro="">
      <xdr:nvCxnSpPr>
        <xdr:cNvPr id="446" name="直線コネクタ 445"/>
        <xdr:cNvCxnSpPr/>
      </xdr:nvCxnSpPr>
      <xdr:spPr>
        <a:xfrm flipV="1">
          <a:off x="16179800" y="2736064"/>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92485</xdr:rowOff>
    </xdr:from>
    <xdr:ext cx="762000" cy="259045"/>
    <xdr:sp macro="" textlink="">
      <xdr:nvSpPr>
        <xdr:cNvPr id="447" name="将来負担の状況平均値テキスト"/>
        <xdr:cNvSpPr txBox="1"/>
      </xdr:nvSpPr>
      <xdr:spPr>
        <a:xfrm>
          <a:off x="17106900" y="266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48" name="フローチャート : 判断 447"/>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15845</xdr:rowOff>
    </xdr:from>
    <xdr:to>
      <xdr:col>23</xdr:col>
      <xdr:colOff>406400</xdr:colOff>
      <xdr:row>16</xdr:row>
      <xdr:rowOff>48018</xdr:rowOff>
    </xdr:to>
    <xdr:cxnSp macro="">
      <xdr:nvCxnSpPr>
        <xdr:cNvPr id="449" name="直線コネクタ 448"/>
        <xdr:cNvCxnSpPr/>
      </xdr:nvCxnSpPr>
      <xdr:spPr>
        <a:xfrm>
          <a:off x="15290800" y="275904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0" name="フローチャート : 判断 449"/>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123812</xdr:rowOff>
    </xdr:from>
    <xdr:ext cx="736600" cy="259045"/>
    <xdr:sp macro="" textlink="">
      <xdr:nvSpPr>
        <xdr:cNvPr id="451" name="テキスト ボックス 450"/>
        <xdr:cNvSpPr txBox="1"/>
      </xdr:nvSpPr>
      <xdr:spPr>
        <a:xfrm>
          <a:off x="15798800" y="286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15845</xdr:rowOff>
    </xdr:from>
    <xdr:to>
      <xdr:col>22</xdr:col>
      <xdr:colOff>203200</xdr:colOff>
      <xdr:row>16</xdr:row>
      <xdr:rowOff>39975</xdr:rowOff>
    </xdr:to>
    <xdr:cxnSp macro="">
      <xdr:nvCxnSpPr>
        <xdr:cNvPr id="452" name="直線コネクタ 451"/>
        <xdr:cNvCxnSpPr/>
      </xdr:nvCxnSpPr>
      <xdr:spPr>
        <a:xfrm flipV="1">
          <a:off x="14401800" y="27590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91440</xdr:rowOff>
    </xdr:from>
    <xdr:to>
      <xdr:col>22</xdr:col>
      <xdr:colOff>254000</xdr:colOff>
      <xdr:row>17</xdr:row>
      <xdr:rowOff>21590</xdr:rowOff>
    </xdr:to>
    <xdr:sp macro="" textlink="">
      <xdr:nvSpPr>
        <xdr:cNvPr id="453" name="フローチャート : 判断 452"/>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6367</xdr:rowOff>
    </xdr:from>
    <xdr:ext cx="762000" cy="259045"/>
    <xdr:sp macro="" textlink="">
      <xdr:nvSpPr>
        <xdr:cNvPr id="454" name="テキスト ボックス 453"/>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39975</xdr:rowOff>
    </xdr:from>
    <xdr:to>
      <xdr:col>21</xdr:col>
      <xdr:colOff>0</xdr:colOff>
      <xdr:row>16</xdr:row>
      <xdr:rowOff>103172</xdr:rowOff>
    </xdr:to>
    <xdr:cxnSp macro="">
      <xdr:nvCxnSpPr>
        <xdr:cNvPr id="455" name="直線コネクタ 454"/>
        <xdr:cNvCxnSpPr/>
      </xdr:nvCxnSpPr>
      <xdr:spPr>
        <a:xfrm flipV="1">
          <a:off x="13512800" y="2783175"/>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11914</xdr:rowOff>
    </xdr:from>
    <xdr:to>
      <xdr:col>21</xdr:col>
      <xdr:colOff>50800</xdr:colOff>
      <xdr:row>17</xdr:row>
      <xdr:rowOff>113514</xdr:rowOff>
    </xdr:to>
    <xdr:sp macro="" textlink="">
      <xdr:nvSpPr>
        <xdr:cNvPr id="456" name="フローチャート : 判断 455"/>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98291</xdr:rowOff>
    </xdr:from>
    <xdr:ext cx="762000" cy="259045"/>
    <xdr:sp macro="" textlink="">
      <xdr:nvSpPr>
        <xdr:cNvPr id="457" name="テキスト ボックス 456"/>
        <xdr:cNvSpPr txBox="1"/>
      </xdr:nvSpPr>
      <xdr:spPr>
        <a:xfrm>
          <a:off x="14020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8" name="フローチャート : 判断 457"/>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152296</xdr:rowOff>
    </xdr:from>
    <xdr:ext cx="762000" cy="259045"/>
    <xdr:sp macro="" textlink="">
      <xdr:nvSpPr>
        <xdr:cNvPr id="459" name="テキスト ボックス 458"/>
        <xdr:cNvSpPr txBox="1"/>
      </xdr:nvSpPr>
      <xdr:spPr>
        <a:xfrm>
          <a:off x="13131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113514</xdr:rowOff>
    </xdr:from>
    <xdr:to>
      <xdr:col>24</xdr:col>
      <xdr:colOff>609600</xdr:colOff>
      <xdr:row>16</xdr:row>
      <xdr:rowOff>43664</xdr:rowOff>
    </xdr:to>
    <xdr:sp macro="" textlink="">
      <xdr:nvSpPr>
        <xdr:cNvPr id="465" name="円/楕円 464"/>
        <xdr:cNvSpPr/>
      </xdr:nvSpPr>
      <xdr:spPr>
        <a:xfrm>
          <a:off x="16967200" y="26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130041</xdr:rowOff>
    </xdr:from>
    <xdr:ext cx="762000" cy="259045"/>
    <xdr:sp macro="" textlink="">
      <xdr:nvSpPr>
        <xdr:cNvPr id="466" name="将来負担の状況該当値テキスト"/>
        <xdr:cNvSpPr txBox="1"/>
      </xdr:nvSpPr>
      <xdr:spPr>
        <a:xfrm>
          <a:off x="17106900" y="253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168668</xdr:rowOff>
    </xdr:from>
    <xdr:to>
      <xdr:col>23</xdr:col>
      <xdr:colOff>457200</xdr:colOff>
      <xdr:row>16</xdr:row>
      <xdr:rowOff>98818</xdr:rowOff>
    </xdr:to>
    <xdr:sp macro="" textlink="">
      <xdr:nvSpPr>
        <xdr:cNvPr id="467" name="円/楕円 466"/>
        <xdr:cNvSpPr/>
      </xdr:nvSpPr>
      <xdr:spPr>
        <a:xfrm>
          <a:off x="16129000" y="27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108995</xdr:rowOff>
    </xdr:from>
    <xdr:ext cx="736600" cy="259045"/>
    <xdr:sp macro="" textlink="">
      <xdr:nvSpPr>
        <xdr:cNvPr id="468" name="テキスト ボックス 467"/>
        <xdr:cNvSpPr txBox="1"/>
      </xdr:nvSpPr>
      <xdr:spPr>
        <a:xfrm>
          <a:off x="15798800" y="250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136495</xdr:rowOff>
    </xdr:from>
    <xdr:to>
      <xdr:col>22</xdr:col>
      <xdr:colOff>254000</xdr:colOff>
      <xdr:row>16</xdr:row>
      <xdr:rowOff>66645</xdr:rowOff>
    </xdr:to>
    <xdr:sp macro="" textlink="">
      <xdr:nvSpPr>
        <xdr:cNvPr id="469" name="円/楕円 468"/>
        <xdr:cNvSpPr/>
      </xdr:nvSpPr>
      <xdr:spPr>
        <a:xfrm>
          <a:off x="15240000" y="27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76822</xdr:rowOff>
    </xdr:from>
    <xdr:ext cx="762000" cy="259045"/>
    <xdr:sp macro="" textlink="">
      <xdr:nvSpPr>
        <xdr:cNvPr id="470" name="テキスト ボックス 469"/>
        <xdr:cNvSpPr txBox="1"/>
      </xdr:nvSpPr>
      <xdr:spPr>
        <a:xfrm>
          <a:off x="14909800" y="247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160625</xdr:rowOff>
    </xdr:from>
    <xdr:to>
      <xdr:col>21</xdr:col>
      <xdr:colOff>50800</xdr:colOff>
      <xdr:row>16</xdr:row>
      <xdr:rowOff>90775</xdr:rowOff>
    </xdr:to>
    <xdr:sp macro="" textlink="">
      <xdr:nvSpPr>
        <xdr:cNvPr id="471" name="円/楕円 470"/>
        <xdr:cNvSpPr/>
      </xdr:nvSpPr>
      <xdr:spPr>
        <a:xfrm>
          <a:off x="14351000" y="2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100952</xdr:rowOff>
    </xdr:from>
    <xdr:ext cx="762000" cy="259045"/>
    <xdr:sp macro="" textlink="">
      <xdr:nvSpPr>
        <xdr:cNvPr id="472" name="テキスト ボックス 471"/>
        <xdr:cNvSpPr txBox="1"/>
      </xdr:nvSpPr>
      <xdr:spPr>
        <a:xfrm>
          <a:off x="14020800" y="250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52372</xdr:rowOff>
    </xdr:from>
    <xdr:to>
      <xdr:col>19</xdr:col>
      <xdr:colOff>533400</xdr:colOff>
      <xdr:row>16</xdr:row>
      <xdr:rowOff>153972</xdr:rowOff>
    </xdr:to>
    <xdr:sp macro="" textlink="">
      <xdr:nvSpPr>
        <xdr:cNvPr id="473" name="円/楕円 472"/>
        <xdr:cNvSpPr/>
      </xdr:nvSpPr>
      <xdr:spPr>
        <a:xfrm>
          <a:off x="13462000" y="27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164149</xdr:rowOff>
    </xdr:from>
    <xdr:ext cx="762000" cy="259045"/>
    <xdr:sp macro="" textlink="">
      <xdr:nvSpPr>
        <xdr:cNvPr id="474" name="テキスト ボックス 473"/>
        <xdr:cNvSpPr txBox="1"/>
      </xdr:nvSpPr>
      <xdr:spPr>
        <a:xfrm>
          <a:off x="13131800" y="256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群馬県伊勢崎市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211,803
201,231
139.44
81,294,032
78,573,174
2,615,308
42,028,648
69,359,352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人件費に係る経常収支比率については</a:t>
          </a:r>
          <a:r>
            <a:rPr kumimoji="1" lang="en-US" altLang="ja-JP" sz="1200">
              <a:latin typeface="+mn-ea"/>
              <a:ea typeface="+mn-ea"/>
            </a:rPr>
            <a:t>25.1</a:t>
          </a:r>
          <a:r>
            <a:rPr kumimoji="1" lang="ja-JP" altLang="en-US" sz="1200">
              <a:latin typeface="+mn-ea"/>
              <a:ea typeface="+mn-ea"/>
            </a:rPr>
            <a:t>％で、昨年度から</a:t>
          </a:r>
          <a:r>
            <a:rPr kumimoji="1" lang="en-US" altLang="ja-JP" sz="1200">
              <a:latin typeface="+mn-ea"/>
              <a:ea typeface="+mn-ea"/>
            </a:rPr>
            <a:t>2.1</a:t>
          </a:r>
          <a:r>
            <a:rPr kumimoji="1" lang="ja-JP" altLang="en-US" sz="1200">
              <a:latin typeface="+mn-ea"/>
              <a:ea typeface="+mn-ea"/>
            </a:rPr>
            <a:t>ポイント減少しているが、類似団体平均値は上回っている。この減少した要因は、退職者数が減少していることによる退職手当の減が挙げられる。</a:t>
          </a:r>
          <a:endParaRPr kumimoji="1" lang="en-US" altLang="ja-JP" sz="1200">
            <a:latin typeface="+mn-ea"/>
            <a:ea typeface="+mn-ea"/>
          </a:endParaRPr>
        </a:p>
        <a:p>
          <a:r>
            <a:rPr kumimoji="1" lang="ja-JP" altLang="en-US" sz="1200">
              <a:latin typeface="+mn-ea"/>
              <a:ea typeface="+mn-ea"/>
            </a:rPr>
            <a:t>　今後は、退職者数も、より減少していくこととなり、人件費の増加は見込まれないが、職員の定数管理の適正化に努めたい。</a:t>
          </a:r>
          <a:endParaRPr kumimoji="1" lang="en-US" altLang="ja-JP" sz="12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26307</xdr:rowOff>
    </xdr:from>
    <xdr:to>
      <xdr:col>7</xdr:col>
      <xdr:colOff>15875</xdr:colOff>
      <xdr:row>38</xdr:row>
      <xdr:rowOff>83457</xdr:rowOff>
    </xdr:to>
    <xdr:cxnSp macro="">
      <xdr:nvCxnSpPr>
        <xdr:cNvPr id="68" name="直線コネクタ 67"/>
        <xdr:cNvCxnSpPr/>
      </xdr:nvCxnSpPr>
      <xdr:spPr>
        <a:xfrm flipV="1">
          <a:off x="3987800" y="63699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9"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113393</xdr:rowOff>
    </xdr:from>
    <xdr:to>
      <xdr:col>5</xdr:col>
      <xdr:colOff>549275</xdr:colOff>
      <xdr:row>38</xdr:row>
      <xdr:rowOff>83457</xdr:rowOff>
    </xdr:to>
    <xdr:cxnSp macro="">
      <xdr:nvCxnSpPr>
        <xdr:cNvPr id="71" name="直線コネクタ 70"/>
        <xdr:cNvCxnSpPr/>
      </xdr:nvCxnSpPr>
      <xdr:spPr>
        <a:xfrm>
          <a:off x="3098800" y="64570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58964</xdr:rowOff>
    </xdr:from>
    <xdr:to>
      <xdr:col>4</xdr:col>
      <xdr:colOff>346075</xdr:colOff>
      <xdr:row>37</xdr:row>
      <xdr:rowOff>113393</xdr:rowOff>
    </xdr:to>
    <xdr:cxnSp macro="">
      <xdr:nvCxnSpPr>
        <xdr:cNvPr id="74" name="直線コネクタ 73"/>
        <xdr:cNvCxnSpPr/>
      </xdr:nvCxnSpPr>
      <xdr:spPr>
        <a:xfrm>
          <a:off x="2209800" y="6402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6" name="テキスト ボックス 75"/>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58964</xdr:rowOff>
    </xdr:from>
    <xdr:to>
      <xdr:col>3</xdr:col>
      <xdr:colOff>142875</xdr:colOff>
      <xdr:row>37</xdr:row>
      <xdr:rowOff>58964</xdr:rowOff>
    </xdr:to>
    <xdr:cxnSp macro="">
      <xdr:nvCxnSpPr>
        <xdr:cNvPr id="77" name="直線コネクタ 76"/>
        <xdr:cNvCxnSpPr/>
      </xdr:nvCxnSpPr>
      <xdr:spPr>
        <a:xfrm>
          <a:off x="1320800" y="6402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64605</xdr:rowOff>
    </xdr:from>
    <xdr:ext cx="762000" cy="259045"/>
    <xdr:sp macro="" textlink="">
      <xdr:nvSpPr>
        <xdr:cNvPr id="81" name="テキスト ボックス 80"/>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146957</xdr:rowOff>
    </xdr:from>
    <xdr:to>
      <xdr:col>7</xdr:col>
      <xdr:colOff>66675</xdr:colOff>
      <xdr:row>37</xdr:row>
      <xdr:rowOff>77107</xdr:rowOff>
    </xdr:to>
    <xdr:sp macro="" textlink="">
      <xdr:nvSpPr>
        <xdr:cNvPr id="87" name="円/楕円 86"/>
        <xdr:cNvSpPr/>
      </xdr:nvSpPr>
      <xdr:spPr>
        <a:xfrm>
          <a:off x="4775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119034</xdr:rowOff>
    </xdr:from>
    <xdr:ext cx="762000" cy="259045"/>
    <xdr:sp macro="" textlink="">
      <xdr:nvSpPr>
        <xdr:cNvPr id="88" name="人件費該当値テキスト"/>
        <xdr:cNvSpPr txBox="1"/>
      </xdr:nvSpPr>
      <xdr:spPr>
        <a:xfrm>
          <a:off x="4914900" y="62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32657</xdr:rowOff>
    </xdr:from>
    <xdr:to>
      <xdr:col>5</xdr:col>
      <xdr:colOff>600075</xdr:colOff>
      <xdr:row>38</xdr:row>
      <xdr:rowOff>134257</xdr:rowOff>
    </xdr:to>
    <xdr:sp macro="" textlink="">
      <xdr:nvSpPr>
        <xdr:cNvPr id="89" name="円/楕円 88"/>
        <xdr:cNvSpPr/>
      </xdr:nvSpPr>
      <xdr:spPr>
        <a:xfrm>
          <a:off x="3937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119034</xdr:rowOff>
    </xdr:from>
    <xdr:ext cx="736600" cy="259045"/>
    <xdr:sp macro="" textlink="">
      <xdr:nvSpPr>
        <xdr:cNvPr id="90" name="テキスト ボックス 89"/>
        <xdr:cNvSpPr txBox="1"/>
      </xdr:nvSpPr>
      <xdr:spPr>
        <a:xfrm>
          <a:off x="3606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62593</xdr:rowOff>
    </xdr:from>
    <xdr:to>
      <xdr:col>4</xdr:col>
      <xdr:colOff>396875</xdr:colOff>
      <xdr:row>37</xdr:row>
      <xdr:rowOff>164193</xdr:rowOff>
    </xdr:to>
    <xdr:sp macro="" textlink="">
      <xdr:nvSpPr>
        <xdr:cNvPr id="91" name="円/楕円 90"/>
        <xdr:cNvSpPr/>
      </xdr:nvSpPr>
      <xdr:spPr>
        <a:xfrm>
          <a:off x="3048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148970</xdr:rowOff>
    </xdr:from>
    <xdr:ext cx="762000" cy="259045"/>
    <xdr:sp macro="" textlink="">
      <xdr:nvSpPr>
        <xdr:cNvPr id="92" name="テキスト ボックス 91"/>
        <xdr:cNvSpPr txBox="1"/>
      </xdr:nvSpPr>
      <xdr:spPr>
        <a:xfrm>
          <a:off x="2717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8164</xdr:rowOff>
    </xdr:from>
    <xdr:to>
      <xdr:col>3</xdr:col>
      <xdr:colOff>193675</xdr:colOff>
      <xdr:row>37</xdr:row>
      <xdr:rowOff>109764</xdr:rowOff>
    </xdr:to>
    <xdr:sp macro="" textlink="">
      <xdr:nvSpPr>
        <xdr:cNvPr id="93" name="円/楕円 92"/>
        <xdr:cNvSpPr/>
      </xdr:nvSpPr>
      <xdr:spPr>
        <a:xfrm>
          <a:off x="2159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119941</xdr:rowOff>
    </xdr:from>
    <xdr:ext cx="762000" cy="259045"/>
    <xdr:sp macro="" textlink="">
      <xdr:nvSpPr>
        <xdr:cNvPr id="94" name="テキスト ボックス 93"/>
        <xdr:cNvSpPr txBox="1"/>
      </xdr:nvSpPr>
      <xdr:spPr>
        <a:xfrm>
          <a:off x="1828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8164</xdr:rowOff>
    </xdr:from>
    <xdr:to>
      <xdr:col>1</xdr:col>
      <xdr:colOff>676275</xdr:colOff>
      <xdr:row>37</xdr:row>
      <xdr:rowOff>109764</xdr:rowOff>
    </xdr:to>
    <xdr:sp macro="" textlink="">
      <xdr:nvSpPr>
        <xdr:cNvPr id="95" name="円/楕円 94"/>
        <xdr:cNvSpPr/>
      </xdr:nvSpPr>
      <xdr:spPr>
        <a:xfrm>
          <a:off x="1270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119941</xdr:rowOff>
    </xdr:from>
    <xdr:ext cx="762000" cy="259045"/>
    <xdr:sp macro="" textlink="">
      <xdr:nvSpPr>
        <xdr:cNvPr id="96" name="テキスト ボックス 95"/>
        <xdr:cNvSpPr txBox="1"/>
      </xdr:nvSpPr>
      <xdr:spPr>
        <a:xfrm>
          <a:off x="939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物件費に係る経常収支比率については</a:t>
          </a:r>
          <a:r>
            <a:rPr kumimoji="1" lang="en-US" altLang="ja-JP" sz="1200">
              <a:latin typeface="ＭＳ Ｐゴシック"/>
            </a:rPr>
            <a:t>20.1</a:t>
          </a:r>
          <a:r>
            <a:rPr kumimoji="1" lang="ja-JP" altLang="en-US" sz="1200">
              <a:latin typeface="ＭＳ Ｐゴシック"/>
            </a:rPr>
            <a:t>％で、昨年度から</a:t>
          </a:r>
          <a:r>
            <a:rPr kumimoji="1" lang="en-US" altLang="ja-JP" sz="1200">
              <a:latin typeface="ＭＳ Ｐゴシック"/>
            </a:rPr>
            <a:t>0.2</a:t>
          </a:r>
          <a:r>
            <a:rPr kumimoji="1" lang="ja-JP" altLang="en-US" sz="1200">
              <a:latin typeface="ＭＳ Ｐゴシック"/>
            </a:rPr>
            <a:t>ポイント減少しているが、類似団体平均値を大幅に上回っている。この比率が高いことについては、指定管理料を含めた委託料全般が相対的に増加していることが要因であるといえる。</a:t>
          </a:r>
          <a:endParaRPr kumimoji="1" lang="en-US" altLang="ja-JP" sz="1200">
            <a:latin typeface="ＭＳ Ｐゴシック"/>
          </a:endParaRPr>
        </a:p>
        <a:p>
          <a:r>
            <a:rPr kumimoji="1" lang="ja-JP" altLang="en-US" sz="1200">
              <a:latin typeface="ＭＳ Ｐゴシック"/>
            </a:rPr>
            <a:t>　今後も、委託料を中心に増加傾向にあると考えるが、事務事業の見直しによる合理化や指定管理料等の適正化により、抑制を図りたい。</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22</xdr:row>
      <xdr:rowOff>45357</xdr:rowOff>
    </xdr:from>
    <xdr:to>
      <xdr:col>24</xdr:col>
      <xdr:colOff>31750</xdr:colOff>
      <xdr:row>22</xdr:row>
      <xdr:rowOff>78014</xdr:rowOff>
    </xdr:to>
    <xdr:cxnSp macro="">
      <xdr:nvCxnSpPr>
        <xdr:cNvPr id="131" name="直線コネクタ 130"/>
        <xdr:cNvCxnSpPr/>
      </xdr:nvCxnSpPr>
      <xdr:spPr>
        <a:xfrm flipV="1">
          <a:off x="15671800" y="38172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86178</xdr:rowOff>
    </xdr:from>
    <xdr:to>
      <xdr:col>22</xdr:col>
      <xdr:colOff>565150</xdr:colOff>
      <xdr:row>22</xdr:row>
      <xdr:rowOff>78014</xdr:rowOff>
    </xdr:to>
    <xdr:cxnSp macro="">
      <xdr:nvCxnSpPr>
        <xdr:cNvPr id="134" name="直線コネクタ 133"/>
        <xdr:cNvCxnSpPr/>
      </xdr:nvCxnSpPr>
      <xdr:spPr>
        <a:xfrm>
          <a:off x="14782800" y="36866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90006</xdr:rowOff>
    </xdr:from>
    <xdr:ext cx="736600" cy="259045"/>
    <xdr:sp macro="" textlink="">
      <xdr:nvSpPr>
        <xdr:cNvPr id="136" name="テキスト ボックス 135"/>
        <xdr:cNvSpPr txBox="1"/>
      </xdr:nvSpPr>
      <xdr:spPr>
        <a:xfrm>
          <a:off x="15290800" y="283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86178</xdr:rowOff>
    </xdr:from>
    <xdr:to>
      <xdr:col>21</xdr:col>
      <xdr:colOff>361950</xdr:colOff>
      <xdr:row>21</xdr:row>
      <xdr:rowOff>86178</xdr:rowOff>
    </xdr:to>
    <xdr:cxnSp macro="">
      <xdr:nvCxnSpPr>
        <xdr:cNvPr id="137" name="直線コネクタ 136"/>
        <xdr:cNvCxnSpPr/>
      </xdr:nvCxnSpPr>
      <xdr:spPr>
        <a:xfrm>
          <a:off x="13893800" y="3686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8363</xdr:rowOff>
    </xdr:from>
    <xdr:ext cx="762000" cy="259045"/>
    <xdr:sp macro="" textlink="">
      <xdr:nvSpPr>
        <xdr:cNvPr id="139" name="テキスト ボックス 138"/>
        <xdr:cNvSpPr txBox="1"/>
      </xdr:nvSpPr>
      <xdr:spPr>
        <a:xfrm>
          <a:off x="14401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4536</xdr:rowOff>
    </xdr:from>
    <xdr:to>
      <xdr:col>20</xdr:col>
      <xdr:colOff>158750</xdr:colOff>
      <xdr:row>21</xdr:row>
      <xdr:rowOff>86178</xdr:rowOff>
    </xdr:to>
    <xdr:cxnSp macro="">
      <xdr:nvCxnSpPr>
        <xdr:cNvPr id="140" name="直線コネクタ 139"/>
        <xdr:cNvCxnSpPr/>
      </xdr:nvCxnSpPr>
      <xdr:spPr>
        <a:xfrm>
          <a:off x="13004800" y="360498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98170</xdr:rowOff>
    </xdr:from>
    <xdr:ext cx="762000" cy="259045"/>
    <xdr:sp macro="" textlink="">
      <xdr:nvSpPr>
        <xdr:cNvPr id="142" name="テキスト ボックス 141"/>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49184</xdr:rowOff>
    </xdr:from>
    <xdr:ext cx="762000" cy="259045"/>
    <xdr:sp macro="" textlink="">
      <xdr:nvSpPr>
        <xdr:cNvPr id="144" name="テキスト ボックス 143"/>
        <xdr:cNvSpPr txBox="1"/>
      </xdr:nvSpPr>
      <xdr:spPr>
        <a:xfrm>
          <a:off x="12623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21</xdr:row>
      <xdr:rowOff>166007</xdr:rowOff>
    </xdr:from>
    <xdr:to>
      <xdr:col>24</xdr:col>
      <xdr:colOff>82550</xdr:colOff>
      <xdr:row>22</xdr:row>
      <xdr:rowOff>96157</xdr:rowOff>
    </xdr:to>
    <xdr:sp macro="" textlink="">
      <xdr:nvSpPr>
        <xdr:cNvPr id="150" name="円/楕円 149"/>
        <xdr:cNvSpPr/>
      </xdr:nvSpPr>
      <xdr:spPr>
        <a:xfrm>
          <a:off x="16459200" y="37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74584</xdr:rowOff>
    </xdr:from>
    <xdr:ext cx="762000" cy="259045"/>
    <xdr:sp macro="" textlink="">
      <xdr:nvSpPr>
        <xdr:cNvPr id="151" name="物件費該当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22</xdr:row>
      <xdr:rowOff>27214</xdr:rowOff>
    </xdr:from>
    <xdr:to>
      <xdr:col>22</xdr:col>
      <xdr:colOff>615950</xdr:colOff>
      <xdr:row>22</xdr:row>
      <xdr:rowOff>128814</xdr:rowOff>
    </xdr:to>
    <xdr:sp macro="" textlink="">
      <xdr:nvSpPr>
        <xdr:cNvPr id="152" name="円/楕円 151"/>
        <xdr:cNvSpPr/>
      </xdr:nvSpPr>
      <xdr:spPr>
        <a:xfrm>
          <a:off x="15621000" y="379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22</xdr:row>
      <xdr:rowOff>113591</xdr:rowOff>
    </xdr:from>
    <xdr:ext cx="736600" cy="259045"/>
    <xdr:sp macro="" textlink="">
      <xdr:nvSpPr>
        <xdr:cNvPr id="153" name="テキスト ボックス 152"/>
        <xdr:cNvSpPr txBox="1"/>
      </xdr:nvSpPr>
      <xdr:spPr>
        <a:xfrm>
          <a:off x="15290800" y="388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35378</xdr:rowOff>
    </xdr:from>
    <xdr:to>
      <xdr:col>21</xdr:col>
      <xdr:colOff>412750</xdr:colOff>
      <xdr:row>21</xdr:row>
      <xdr:rowOff>136978</xdr:rowOff>
    </xdr:to>
    <xdr:sp macro="" textlink="">
      <xdr:nvSpPr>
        <xdr:cNvPr id="154" name="円/楕円 153"/>
        <xdr:cNvSpPr/>
      </xdr:nvSpPr>
      <xdr:spPr>
        <a:xfrm>
          <a:off x="14732000" y="36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121755</xdr:rowOff>
    </xdr:from>
    <xdr:ext cx="762000" cy="259045"/>
    <xdr:sp macro="" textlink="">
      <xdr:nvSpPr>
        <xdr:cNvPr id="155" name="テキスト ボックス 154"/>
        <xdr:cNvSpPr txBox="1"/>
      </xdr:nvSpPr>
      <xdr:spPr>
        <a:xfrm>
          <a:off x="14401800" y="372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35378</xdr:rowOff>
    </xdr:from>
    <xdr:to>
      <xdr:col>20</xdr:col>
      <xdr:colOff>209550</xdr:colOff>
      <xdr:row>21</xdr:row>
      <xdr:rowOff>136978</xdr:rowOff>
    </xdr:to>
    <xdr:sp macro="" textlink="">
      <xdr:nvSpPr>
        <xdr:cNvPr id="156" name="円/楕円 155"/>
        <xdr:cNvSpPr/>
      </xdr:nvSpPr>
      <xdr:spPr>
        <a:xfrm>
          <a:off x="13843000" y="36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121755</xdr:rowOff>
    </xdr:from>
    <xdr:ext cx="762000" cy="259045"/>
    <xdr:sp macro="" textlink="">
      <xdr:nvSpPr>
        <xdr:cNvPr id="157" name="テキスト ボックス 156"/>
        <xdr:cNvSpPr txBox="1"/>
      </xdr:nvSpPr>
      <xdr:spPr>
        <a:xfrm>
          <a:off x="13512800" y="372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125186</xdr:rowOff>
    </xdr:from>
    <xdr:to>
      <xdr:col>19</xdr:col>
      <xdr:colOff>6350</xdr:colOff>
      <xdr:row>21</xdr:row>
      <xdr:rowOff>55336</xdr:rowOff>
    </xdr:to>
    <xdr:sp macro="" textlink="">
      <xdr:nvSpPr>
        <xdr:cNvPr id="158" name="円/楕円 157"/>
        <xdr:cNvSpPr/>
      </xdr:nvSpPr>
      <xdr:spPr>
        <a:xfrm>
          <a:off x="12954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40113</xdr:rowOff>
    </xdr:from>
    <xdr:ext cx="762000" cy="259045"/>
    <xdr:sp macro="" textlink="">
      <xdr:nvSpPr>
        <xdr:cNvPr id="159" name="テキスト ボックス 158"/>
        <xdr:cNvSpPr txBox="1"/>
      </xdr:nvSpPr>
      <xdr:spPr>
        <a:xfrm>
          <a:off x="12623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扶助費に係る経常収支比率については</a:t>
          </a:r>
          <a:r>
            <a:rPr kumimoji="1" lang="en-US" altLang="ja-JP" sz="1200">
              <a:latin typeface="ＭＳ Ｐゴシック"/>
            </a:rPr>
            <a:t>14.7</a:t>
          </a:r>
          <a:r>
            <a:rPr kumimoji="1" lang="ja-JP" altLang="en-US" sz="1200">
              <a:latin typeface="ＭＳ Ｐゴシック"/>
            </a:rPr>
            <a:t>％で、昨年度から</a:t>
          </a:r>
          <a:r>
            <a:rPr kumimoji="1" lang="en-US" altLang="ja-JP" sz="1200">
              <a:latin typeface="ＭＳ Ｐゴシック"/>
            </a:rPr>
            <a:t>1.0</a:t>
          </a:r>
          <a:r>
            <a:rPr kumimoji="1" lang="ja-JP" altLang="en-US" sz="1200">
              <a:latin typeface="ＭＳ Ｐゴシック"/>
            </a:rPr>
            <a:t>ポイント増加しており、類似団体平均値も上回っている。扶助費が増加傾向にある要因としては、生活保護費や介護給付費等の社会保障関係経費の増加が挙げられる。</a:t>
          </a:r>
          <a:endParaRPr kumimoji="1" lang="en-US" altLang="ja-JP" sz="1200">
            <a:latin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a:t>
          </a:r>
          <a:r>
            <a:rPr kumimoji="0" lang="ja-JP" altLang="en-US" sz="1200" b="0" i="0" u="none" strike="noStrike" kern="0" cap="none" spc="0" normalizeH="0" baseline="0" noProof="0">
              <a:ln>
                <a:noFill/>
              </a:ln>
              <a:solidFill>
                <a:prstClr val="black"/>
              </a:solidFill>
              <a:effectLst/>
              <a:uLnTx/>
              <a:uFillTx/>
              <a:latin typeface="+mn-lt"/>
              <a:ea typeface="+mn-ea"/>
              <a:cs typeface="+mn-cs"/>
            </a:rPr>
            <a:t>高齢化による</a:t>
          </a:r>
          <a:r>
            <a:rPr kumimoji="0" lang="ja-JP" altLang="ja-JP" sz="1200" b="0" i="0" u="none" strike="noStrike" kern="0" cap="none" spc="0" normalizeH="0" baseline="0" noProof="0">
              <a:ln>
                <a:noFill/>
              </a:ln>
              <a:solidFill>
                <a:prstClr val="black"/>
              </a:solidFill>
              <a:effectLst/>
              <a:uLnTx/>
              <a:uFillTx/>
              <a:latin typeface="+mn-lt"/>
              <a:ea typeface="+mn-ea"/>
              <a:cs typeface="+mn-cs"/>
            </a:rPr>
            <a:t>社会保障</a:t>
          </a:r>
          <a:r>
            <a:rPr kumimoji="0" lang="ja-JP" altLang="en-US" sz="1200" b="0" i="0" u="none" strike="noStrike" kern="0" cap="none" spc="0" normalizeH="0" baseline="0" noProof="0">
              <a:ln>
                <a:noFill/>
              </a:ln>
              <a:solidFill>
                <a:prstClr val="black"/>
              </a:solidFill>
              <a:effectLst/>
              <a:uLnTx/>
              <a:uFillTx/>
              <a:latin typeface="+mn-lt"/>
              <a:ea typeface="+mn-ea"/>
              <a:cs typeface="+mn-cs"/>
            </a:rPr>
            <a:t>関係経</a:t>
          </a:r>
          <a:r>
            <a:rPr kumimoji="0" lang="ja-JP" altLang="ja-JP" sz="1200" b="0" i="0" u="none" strike="noStrike" kern="0" cap="none" spc="0" normalizeH="0" baseline="0" noProof="0">
              <a:ln>
                <a:noFill/>
              </a:ln>
              <a:solidFill>
                <a:prstClr val="black"/>
              </a:solidFill>
              <a:effectLst/>
              <a:uLnTx/>
              <a:uFillTx/>
              <a:latin typeface="+mn-lt"/>
              <a:ea typeface="+mn-ea"/>
              <a:cs typeface="+mn-cs"/>
            </a:rPr>
            <a:t>費の</a:t>
          </a:r>
          <a:r>
            <a:rPr kumimoji="0" lang="ja-JP" altLang="en-US" sz="1200" b="0" i="0" u="none" strike="noStrike" kern="0" cap="none" spc="0" normalizeH="0" baseline="0" noProof="0">
              <a:ln>
                <a:noFill/>
              </a:ln>
              <a:solidFill>
                <a:prstClr val="black"/>
              </a:solidFill>
              <a:effectLst/>
              <a:uLnTx/>
              <a:uFillTx/>
              <a:latin typeface="+mn-lt"/>
              <a:ea typeface="+mn-ea"/>
              <a:cs typeface="+mn-cs"/>
            </a:rPr>
            <a:t>上昇</a:t>
          </a:r>
          <a:r>
            <a:rPr kumimoji="0" lang="ja-JP" altLang="ja-JP" sz="1200" b="0" i="0" u="none" strike="noStrike" kern="0" cap="none" spc="0" normalizeH="0" baseline="0" noProof="0">
              <a:ln>
                <a:noFill/>
              </a:ln>
              <a:solidFill>
                <a:prstClr val="black"/>
              </a:solidFill>
              <a:effectLst/>
              <a:uLnTx/>
              <a:uFillTx/>
              <a:latin typeface="+mn-lt"/>
              <a:ea typeface="+mn-ea"/>
              <a:cs typeface="+mn-cs"/>
            </a:rPr>
            <a:t>により増加傾向</a:t>
          </a:r>
          <a:r>
            <a:rPr kumimoji="0" lang="ja-JP" altLang="en-US" sz="1200" b="0" i="0" u="none" strike="noStrike" kern="0" cap="none" spc="0" normalizeH="0" baseline="0" noProof="0">
              <a:ln>
                <a:noFill/>
              </a:ln>
              <a:solidFill>
                <a:prstClr val="black"/>
              </a:solidFill>
              <a:effectLst/>
              <a:uLnTx/>
              <a:uFillTx/>
              <a:latin typeface="+mn-lt"/>
              <a:ea typeface="+mn-ea"/>
              <a:cs typeface="+mn-cs"/>
            </a:rPr>
            <a:t>は免れないと考えますが</a:t>
          </a:r>
          <a:r>
            <a:rPr kumimoji="0" lang="ja-JP" altLang="ja-JP" sz="1200" b="0" i="0" u="none" strike="noStrike" kern="0" cap="none" spc="0" normalizeH="0" baseline="0" noProof="0">
              <a:ln>
                <a:noFill/>
              </a:ln>
              <a:solidFill>
                <a:prstClr val="black"/>
              </a:solidFill>
              <a:effectLst/>
              <a:uLnTx/>
              <a:uFillTx/>
              <a:latin typeface="+mn-lt"/>
              <a:ea typeface="+mn-ea"/>
              <a:cs typeface="+mn-cs"/>
            </a:rPr>
            <a:t>、介護費や医療費</a:t>
          </a:r>
          <a:r>
            <a:rPr kumimoji="0" lang="ja-JP" altLang="en-US" sz="1200" b="0" i="0" u="none" strike="noStrike" kern="0" cap="none" spc="0" normalizeH="0" baseline="0" noProof="0">
              <a:ln>
                <a:noFill/>
              </a:ln>
              <a:solidFill>
                <a:prstClr val="black"/>
              </a:solidFill>
              <a:effectLst/>
              <a:uLnTx/>
              <a:uFillTx/>
              <a:latin typeface="+mn-lt"/>
              <a:ea typeface="+mn-ea"/>
              <a:cs typeface="+mn-cs"/>
            </a:rPr>
            <a:t>の</a:t>
          </a:r>
          <a:r>
            <a:rPr kumimoji="0" lang="ja-JP" altLang="ja-JP" sz="1200" b="0" i="0" u="none" strike="noStrike" kern="0" cap="none" spc="0" normalizeH="0" baseline="0" noProof="0">
              <a:ln>
                <a:noFill/>
              </a:ln>
              <a:solidFill>
                <a:prstClr val="black"/>
              </a:solidFill>
              <a:effectLst/>
              <a:uLnTx/>
              <a:uFillTx/>
              <a:latin typeface="+mn-lt"/>
              <a:ea typeface="+mn-ea"/>
              <a:cs typeface="+mn-cs"/>
            </a:rPr>
            <a:t>抑制に</a:t>
          </a:r>
          <a:r>
            <a:rPr kumimoji="0" lang="ja-JP" altLang="en-US" sz="1200" b="0" i="0" u="none" strike="noStrike" kern="0" cap="none" spc="0" normalizeH="0" baseline="0" noProof="0">
              <a:ln>
                <a:noFill/>
              </a:ln>
              <a:solidFill>
                <a:prstClr val="black"/>
              </a:solidFill>
              <a:effectLst/>
              <a:uLnTx/>
              <a:uFillTx/>
              <a:latin typeface="+mn-lt"/>
              <a:ea typeface="+mn-ea"/>
              <a:cs typeface="+mn-cs"/>
            </a:rPr>
            <a:t>繋がる</a:t>
          </a:r>
          <a:r>
            <a:rPr kumimoji="0" lang="ja-JP" altLang="ja-JP" sz="1200" b="0" i="0" u="none" strike="noStrike" kern="0" cap="none" spc="0" normalizeH="0" baseline="0" noProof="0">
              <a:ln>
                <a:noFill/>
              </a:ln>
              <a:solidFill>
                <a:prstClr val="black"/>
              </a:solidFill>
              <a:effectLst/>
              <a:uLnTx/>
              <a:uFillTx/>
              <a:latin typeface="+mn-lt"/>
              <a:ea typeface="+mn-ea"/>
              <a:cs typeface="+mn-cs"/>
            </a:rPr>
            <a:t>施策の実施等により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費用の抑制に努め</a:t>
          </a:r>
          <a:r>
            <a:rPr kumimoji="0" lang="ja-JP" altLang="en-US" sz="1200" b="0" i="0" u="none" strike="noStrike" kern="0" cap="none" spc="0" normalizeH="0" baseline="0" noProof="0">
              <a:ln>
                <a:noFill/>
              </a:ln>
              <a:solidFill>
                <a:prstClr val="black"/>
              </a:solidFill>
              <a:effectLst/>
              <a:uLnTx/>
              <a:uFillTx/>
              <a:latin typeface="+mn-lt"/>
              <a:ea typeface="+mn-ea"/>
              <a:cs typeface="+mn-cs"/>
            </a:rPr>
            <a:t>たい。</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114300</xdr:rowOff>
    </xdr:from>
    <xdr:to>
      <xdr:col>7</xdr:col>
      <xdr:colOff>15875</xdr:colOff>
      <xdr:row>59</xdr:row>
      <xdr:rowOff>69850</xdr:rowOff>
    </xdr:to>
    <xdr:cxnSp macro="">
      <xdr:nvCxnSpPr>
        <xdr:cNvPr id="192" name="直線コネクタ 191"/>
        <xdr:cNvCxnSpPr/>
      </xdr:nvCxnSpPr>
      <xdr:spPr>
        <a:xfrm>
          <a:off x="3987800" y="100584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93"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63500</xdr:rowOff>
    </xdr:from>
    <xdr:to>
      <xdr:col>5</xdr:col>
      <xdr:colOff>549275</xdr:colOff>
      <xdr:row>58</xdr:row>
      <xdr:rowOff>114300</xdr:rowOff>
    </xdr:to>
    <xdr:cxnSp macro="">
      <xdr:nvCxnSpPr>
        <xdr:cNvPr id="195" name="直線コネクタ 194"/>
        <xdr:cNvCxnSpPr/>
      </xdr:nvCxnSpPr>
      <xdr:spPr>
        <a:xfrm>
          <a:off x="3098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7" name="テキスト ボックス 196"/>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38100</xdr:rowOff>
    </xdr:from>
    <xdr:to>
      <xdr:col>4</xdr:col>
      <xdr:colOff>346075</xdr:colOff>
      <xdr:row>58</xdr:row>
      <xdr:rowOff>63500</xdr:rowOff>
    </xdr:to>
    <xdr:cxnSp macro="">
      <xdr:nvCxnSpPr>
        <xdr:cNvPr id="198" name="直線コネクタ 197"/>
        <xdr:cNvCxnSpPr/>
      </xdr:nvCxnSpPr>
      <xdr:spPr>
        <a:xfrm>
          <a:off x="2209800" y="998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58</xdr:row>
      <xdr:rowOff>38100</xdr:rowOff>
    </xdr:to>
    <xdr:cxnSp macro="">
      <xdr:nvCxnSpPr>
        <xdr:cNvPr id="201" name="直線コネクタ 200"/>
        <xdr:cNvCxnSpPr/>
      </xdr:nvCxnSpPr>
      <xdr:spPr>
        <a:xfrm>
          <a:off x="1320800" y="9842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03" name="テキスト ボックス 20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5" name="テキスト ボックス 204"/>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11" name="円/楕円 210"/>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12"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63500</xdr:rowOff>
    </xdr:from>
    <xdr:to>
      <xdr:col>5</xdr:col>
      <xdr:colOff>600075</xdr:colOff>
      <xdr:row>58</xdr:row>
      <xdr:rowOff>165100</xdr:rowOff>
    </xdr:to>
    <xdr:sp macro="" textlink="">
      <xdr:nvSpPr>
        <xdr:cNvPr id="213" name="円/楕円 212"/>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149877</xdr:rowOff>
    </xdr:from>
    <xdr:ext cx="736600" cy="259045"/>
    <xdr:sp macro="" textlink="">
      <xdr:nvSpPr>
        <xdr:cNvPr id="214" name="テキスト ボックス 213"/>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12700</xdr:rowOff>
    </xdr:from>
    <xdr:to>
      <xdr:col>4</xdr:col>
      <xdr:colOff>396875</xdr:colOff>
      <xdr:row>58</xdr:row>
      <xdr:rowOff>114300</xdr:rowOff>
    </xdr:to>
    <xdr:sp macro="" textlink="">
      <xdr:nvSpPr>
        <xdr:cNvPr id="215" name="円/楕円 214"/>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99077</xdr:rowOff>
    </xdr:from>
    <xdr:ext cx="762000" cy="259045"/>
    <xdr:sp macro="" textlink="">
      <xdr:nvSpPr>
        <xdr:cNvPr id="216" name="テキスト ボックス 215"/>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158750</xdr:rowOff>
    </xdr:from>
    <xdr:to>
      <xdr:col>3</xdr:col>
      <xdr:colOff>193675</xdr:colOff>
      <xdr:row>58</xdr:row>
      <xdr:rowOff>88900</xdr:rowOff>
    </xdr:to>
    <xdr:sp macro="" textlink="">
      <xdr:nvSpPr>
        <xdr:cNvPr id="217" name="円/楕円 216"/>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73677</xdr:rowOff>
    </xdr:from>
    <xdr:ext cx="762000" cy="259045"/>
    <xdr:sp macro="" textlink="">
      <xdr:nvSpPr>
        <xdr:cNvPr id="218" name="テキスト ボックス 217"/>
        <xdr:cNvSpPr txBox="1"/>
      </xdr:nvSpPr>
      <xdr:spPr>
        <a:xfrm>
          <a:off x="1828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9" name="円/楕円 218"/>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20" name="テキスト ボックス 219"/>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その他に係る経常収支比率については</a:t>
          </a:r>
          <a:r>
            <a:rPr kumimoji="1" lang="en-US" altLang="ja-JP" sz="1200">
              <a:latin typeface="ＭＳ Ｐゴシック"/>
            </a:rPr>
            <a:t>15.7</a:t>
          </a:r>
          <a:r>
            <a:rPr kumimoji="1" lang="ja-JP" altLang="en-US" sz="1200">
              <a:latin typeface="ＭＳ Ｐゴシック"/>
            </a:rPr>
            <a:t>％で、昨年度から</a:t>
          </a:r>
          <a:r>
            <a:rPr kumimoji="1" lang="en-US" altLang="ja-JP" sz="1200">
              <a:latin typeface="ＭＳ Ｐゴシック"/>
            </a:rPr>
            <a:t>0.1</a:t>
          </a:r>
          <a:r>
            <a:rPr kumimoji="1" lang="ja-JP" altLang="en-US" sz="1200">
              <a:latin typeface="ＭＳ Ｐゴシック"/>
            </a:rPr>
            <a:t>ポイント減少しているが、類似団体平均値を上回っている。この減少した要因は、下水道事業費特別会計繰出金が減少したことが挙げられる。</a:t>
          </a:r>
          <a:endParaRPr kumimoji="1" lang="en-US" altLang="ja-JP" sz="1200">
            <a:latin typeface="ＭＳ Ｐゴシック"/>
          </a:endParaRPr>
        </a:p>
        <a:p>
          <a:r>
            <a:rPr kumimoji="1" lang="ja-JP" altLang="en-US" sz="1200">
              <a:latin typeface="ＭＳ Ｐゴシック"/>
            </a:rPr>
            <a:t>　ただ、比率が高いのは、医療費等の増による国民健康保険特別会計繰出金が増加していることが要因であるといえるため、医療費等の抑制に繋がる施策の実施により、増加を抑えるよう努めたい。</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158750</xdr:rowOff>
    </xdr:from>
    <xdr:to>
      <xdr:col>24</xdr:col>
      <xdr:colOff>31750</xdr:colOff>
      <xdr:row>58</xdr:row>
      <xdr:rowOff>0</xdr:rowOff>
    </xdr:to>
    <xdr:cxnSp macro="">
      <xdr:nvCxnSpPr>
        <xdr:cNvPr id="253" name="直線コネクタ 252"/>
        <xdr:cNvCxnSpPr/>
      </xdr:nvCxnSpPr>
      <xdr:spPr>
        <a:xfrm flipV="1">
          <a:off x="15671800" y="9931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4"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58</xdr:row>
      <xdr:rowOff>0</xdr:rowOff>
    </xdr:to>
    <xdr:cxnSp macro="">
      <xdr:nvCxnSpPr>
        <xdr:cNvPr id="256" name="直線コネクタ 255"/>
        <xdr:cNvCxnSpPr/>
      </xdr:nvCxnSpPr>
      <xdr:spPr>
        <a:xfrm>
          <a:off x="14782800" y="9842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8" name="テキスト ボックス 25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6350</xdr:rowOff>
    </xdr:from>
    <xdr:to>
      <xdr:col>21</xdr:col>
      <xdr:colOff>361950</xdr:colOff>
      <xdr:row>57</xdr:row>
      <xdr:rowOff>69850</xdr:rowOff>
    </xdr:to>
    <xdr:cxnSp macro="">
      <xdr:nvCxnSpPr>
        <xdr:cNvPr id="259" name="直線コネクタ 258"/>
        <xdr:cNvCxnSpPr/>
      </xdr:nvCxnSpPr>
      <xdr:spPr>
        <a:xfrm>
          <a:off x="13893800" y="977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61" name="テキスト ボックス 260"/>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57</xdr:row>
      <xdr:rowOff>6350</xdr:rowOff>
    </xdr:to>
    <xdr:cxnSp macro="">
      <xdr:nvCxnSpPr>
        <xdr:cNvPr id="262" name="直線コネクタ 261"/>
        <xdr:cNvCxnSpPr/>
      </xdr:nvCxnSpPr>
      <xdr:spPr>
        <a:xfrm>
          <a:off x="13004800" y="9690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6" name="テキスト ボックス 265"/>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107950</xdr:rowOff>
    </xdr:from>
    <xdr:to>
      <xdr:col>24</xdr:col>
      <xdr:colOff>82550</xdr:colOff>
      <xdr:row>58</xdr:row>
      <xdr:rowOff>38100</xdr:rowOff>
    </xdr:to>
    <xdr:sp macro="" textlink="">
      <xdr:nvSpPr>
        <xdr:cNvPr id="272" name="円/楕円 271"/>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80027</xdr:rowOff>
    </xdr:from>
    <xdr:ext cx="762000" cy="259045"/>
    <xdr:sp macro="" textlink="">
      <xdr:nvSpPr>
        <xdr:cNvPr id="273" name="その他該当値テキスト"/>
        <xdr:cNvSpPr txBox="1"/>
      </xdr:nvSpPr>
      <xdr:spPr>
        <a:xfrm>
          <a:off x="16598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120650</xdr:rowOff>
    </xdr:from>
    <xdr:to>
      <xdr:col>22</xdr:col>
      <xdr:colOff>615950</xdr:colOff>
      <xdr:row>58</xdr:row>
      <xdr:rowOff>50800</xdr:rowOff>
    </xdr:to>
    <xdr:sp macro="" textlink="">
      <xdr:nvSpPr>
        <xdr:cNvPr id="274" name="円/楕円 273"/>
        <xdr:cNvSpPr/>
      </xdr:nvSpPr>
      <xdr:spPr>
        <a:xfrm>
          <a:off x="15621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35577</xdr:rowOff>
    </xdr:from>
    <xdr:ext cx="736600" cy="259045"/>
    <xdr:sp macro="" textlink="">
      <xdr:nvSpPr>
        <xdr:cNvPr id="275" name="テキスト ボックス 274"/>
        <xdr:cNvSpPr txBox="1"/>
      </xdr:nvSpPr>
      <xdr:spPr>
        <a:xfrm>
          <a:off x="15290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6" name="円/楕円 275"/>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7" name="テキスト ボックス 27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127000</xdr:rowOff>
    </xdr:from>
    <xdr:to>
      <xdr:col>20</xdr:col>
      <xdr:colOff>209550</xdr:colOff>
      <xdr:row>57</xdr:row>
      <xdr:rowOff>57150</xdr:rowOff>
    </xdr:to>
    <xdr:sp macro="" textlink="">
      <xdr:nvSpPr>
        <xdr:cNvPr id="278" name="円/楕円 277"/>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41927</xdr:rowOff>
    </xdr:from>
    <xdr:ext cx="762000" cy="259045"/>
    <xdr:sp macro="" textlink="">
      <xdr:nvSpPr>
        <xdr:cNvPr id="279" name="テキスト ボックス 278"/>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80" name="円/楕円 279"/>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81" name="テキスト ボックス 280"/>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補助費等に係る経常収支比率については</a:t>
          </a:r>
          <a:r>
            <a:rPr kumimoji="1" lang="en-US" altLang="ja-JP" sz="1200">
              <a:latin typeface="ＭＳ Ｐゴシック"/>
            </a:rPr>
            <a:t>4.1</a:t>
          </a:r>
          <a:r>
            <a:rPr kumimoji="1" lang="ja-JP" altLang="en-US" sz="1200">
              <a:latin typeface="ＭＳ Ｐゴシック"/>
            </a:rPr>
            <a:t>％で、昨年度から</a:t>
          </a:r>
          <a:r>
            <a:rPr kumimoji="1" lang="en-US" altLang="ja-JP" sz="1200">
              <a:latin typeface="ＭＳ Ｐゴシック"/>
            </a:rPr>
            <a:t>0.1</a:t>
          </a:r>
          <a:r>
            <a:rPr kumimoji="1" lang="ja-JP" altLang="en-US" sz="1200">
              <a:latin typeface="ＭＳ Ｐゴシック"/>
            </a:rPr>
            <a:t>ポイント増加しているが、類似団体平均値を下回っている。この増加した要因は、商品券発行事業に係る特定事業者交付金が増加したことが挙げられる。</a:t>
          </a:r>
          <a:endParaRPr kumimoji="1" lang="en-US" altLang="ja-JP" sz="1200">
            <a:latin typeface="ＭＳ Ｐゴシック"/>
          </a:endParaRPr>
        </a:p>
        <a:p>
          <a:r>
            <a:rPr kumimoji="1" lang="ja-JP" altLang="en-US" sz="1200">
              <a:latin typeface="ＭＳ Ｐゴシック"/>
            </a:rPr>
            <a:t>　今後、補助金について、廃止・減額等を含めて精査・見直しを進めることにより、適正な補助金執行に努めたい。</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34</xdr:row>
      <xdr:rowOff>134620</xdr:rowOff>
    </xdr:to>
    <xdr:cxnSp macro="">
      <xdr:nvCxnSpPr>
        <xdr:cNvPr id="313" name="直線コネクタ 312"/>
        <xdr:cNvCxnSpPr/>
      </xdr:nvCxnSpPr>
      <xdr:spPr>
        <a:xfrm>
          <a:off x="15671800" y="595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71137</xdr:rowOff>
    </xdr:from>
    <xdr:ext cx="762000" cy="259045"/>
    <xdr:sp macro="" textlink="">
      <xdr:nvSpPr>
        <xdr:cNvPr id="314"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119380</xdr:rowOff>
    </xdr:from>
    <xdr:to>
      <xdr:col>22</xdr:col>
      <xdr:colOff>565150</xdr:colOff>
      <xdr:row>34</xdr:row>
      <xdr:rowOff>127000</xdr:rowOff>
    </xdr:to>
    <xdr:cxnSp macro="">
      <xdr:nvCxnSpPr>
        <xdr:cNvPr id="316" name="直線コネクタ 315"/>
        <xdr:cNvCxnSpPr/>
      </xdr:nvCxnSpPr>
      <xdr:spPr>
        <a:xfrm>
          <a:off x="14782800" y="594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18" name="テキスト ボックス 317"/>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111760</xdr:rowOff>
    </xdr:from>
    <xdr:to>
      <xdr:col>21</xdr:col>
      <xdr:colOff>361950</xdr:colOff>
      <xdr:row>34</xdr:row>
      <xdr:rowOff>119380</xdr:rowOff>
    </xdr:to>
    <xdr:cxnSp macro="">
      <xdr:nvCxnSpPr>
        <xdr:cNvPr id="319" name="直線コネクタ 318"/>
        <xdr:cNvCxnSpPr/>
      </xdr:nvCxnSpPr>
      <xdr:spPr>
        <a:xfrm>
          <a:off x="13893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1" name="テキスト ボックス 32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88900</xdr:rowOff>
    </xdr:from>
    <xdr:to>
      <xdr:col>20</xdr:col>
      <xdr:colOff>158750</xdr:colOff>
      <xdr:row>34</xdr:row>
      <xdr:rowOff>111760</xdr:rowOff>
    </xdr:to>
    <xdr:cxnSp macro="">
      <xdr:nvCxnSpPr>
        <xdr:cNvPr id="322" name="直線コネクタ 321"/>
        <xdr:cNvCxnSpPr/>
      </xdr:nvCxnSpPr>
      <xdr:spPr>
        <a:xfrm>
          <a:off x="13004800" y="591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6" name="テキスト ボックス 32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83820</xdr:rowOff>
    </xdr:from>
    <xdr:to>
      <xdr:col>24</xdr:col>
      <xdr:colOff>82550</xdr:colOff>
      <xdr:row>35</xdr:row>
      <xdr:rowOff>13970</xdr:rowOff>
    </xdr:to>
    <xdr:sp macro="" textlink="">
      <xdr:nvSpPr>
        <xdr:cNvPr id="332" name="円/楕円 331"/>
        <xdr:cNvSpPr/>
      </xdr:nvSpPr>
      <xdr:spPr>
        <a:xfrm>
          <a:off x="16459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163847</xdr:rowOff>
    </xdr:from>
    <xdr:ext cx="762000" cy="259045"/>
    <xdr:sp macro="" textlink="">
      <xdr:nvSpPr>
        <xdr:cNvPr id="333" name="補助費等該当値テキスト"/>
        <xdr:cNvSpPr txBox="1"/>
      </xdr:nvSpPr>
      <xdr:spPr>
        <a:xfrm>
          <a:off x="16598900" y="582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4" name="円/楕円 333"/>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5" name="テキスト ボックス 334"/>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68580</xdr:rowOff>
    </xdr:from>
    <xdr:to>
      <xdr:col>21</xdr:col>
      <xdr:colOff>412750</xdr:colOff>
      <xdr:row>34</xdr:row>
      <xdr:rowOff>170180</xdr:rowOff>
    </xdr:to>
    <xdr:sp macro="" textlink="">
      <xdr:nvSpPr>
        <xdr:cNvPr id="336" name="円/楕円 335"/>
        <xdr:cNvSpPr/>
      </xdr:nvSpPr>
      <xdr:spPr>
        <a:xfrm>
          <a:off x="14732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8907</xdr:rowOff>
    </xdr:from>
    <xdr:ext cx="762000" cy="259045"/>
    <xdr:sp macro="" textlink="">
      <xdr:nvSpPr>
        <xdr:cNvPr id="337" name="テキスト ボックス 336"/>
        <xdr:cNvSpPr txBox="1"/>
      </xdr:nvSpPr>
      <xdr:spPr>
        <a:xfrm>
          <a:off x="14401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60960</xdr:rowOff>
    </xdr:from>
    <xdr:to>
      <xdr:col>20</xdr:col>
      <xdr:colOff>209550</xdr:colOff>
      <xdr:row>34</xdr:row>
      <xdr:rowOff>162560</xdr:rowOff>
    </xdr:to>
    <xdr:sp macro="" textlink="">
      <xdr:nvSpPr>
        <xdr:cNvPr id="338" name="円/楕円 337"/>
        <xdr:cNvSpPr/>
      </xdr:nvSpPr>
      <xdr:spPr>
        <a:xfrm>
          <a:off x="13843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1287</xdr:rowOff>
    </xdr:from>
    <xdr:ext cx="762000" cy="259045"/>
    <xdr:sp macro="" textlink="">
      <xdr:nvSpPr>
        <xdr:cNvPr id="339" name="テキスト ボックス 338"/>
        <xdr:cNvSpPr txBox="1"/>
      </xdr:nvSpPr>
      <xdr:spPr>
        <a:xfrm>
          <a:off x="13512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40" name="円/楕円 339"/>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149877</xdr:rowOff>
    </xdr:from>
    <xdr:ext cx="762000" cy="259045"/>
    <xdr:sp macro="" textlink="">
      <xdr:nvSpPr>
        <xdr:cNvPr id="341" name="テキスト ボックス 340"/>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公債費に係る経常収支比率については</a:t>
          </a:r>
          <a:r>
            <a:rPr kumimoji="1" lang="en-US" altLang="ja-JP" sz="1200">
              <a:latin typeface="ＭＳ Ｐゴシック"/>
            </a:rPr>
            <a:t>15.0</a:t>
          </a:r>
          <a:r>
            <a:rPr kumimoji="1" lang="ja-JP" altLang="en-US" sz="1200">
              <a:latin typeface="ＭＳ Ｐゴシック"/>
            </a:rPr>
            <a:t>％で、昨年度から</a:t>
          </a:r>
          <a:r>
            <a:rPr kumimoji="1" lang="en-US" altLang="ja-JP" sz="1200">
              <a:latin typeface="ＭＳ Ｐゴシック"/>
            </a:rPr>
            <a:t>1.6</a:t>
          </a:r>
          <a:r>
            <a:rPr kumimoji="1" lang="ja-JP" altLang="en-US" sz="1200">
              <a:latin typeface="ＭＳ Ｐゴシック"/>
            </a:rPr>
            <a:t>ポイント減少しており、類似団体平均値と同水準である。この減少した要因は、過去の大型事業である清掃リサイクルセンター整備事業に係る定期償還が終了したことがいえる。</a:t>
          </a:r>
          <a:endParaRPr kumimoji="1" lang="en-US" altLang="ja-JP" sz="1200">
            <a:latin typeface="ＭＳ Ｐゴシック"/>
          </a:endParaRPr>
        </a:p>
        <a:p>
          <a:r>
            <a:rPr kumimoji="1" lang="ja-JP" altLang="en-US" sz="1200">
              <a:latin typeface="ＭＳ Ｐゴシック"/>
            </a:rPr>
            <a:t>　今後も、大型建設事業が控えておりますが、起債対象事業を精査し、計画的に発行することで、公債費が増加しないよう図りたい。</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78</xdr:row>
      <xdr:rowOff>20320</xdr:rowOff>
    </xdr:to>
    <xdr:cxnSp macro="">
      <xdr:nvCxnSpPr>
        <xdr:cNvPr id="374" name="直線コネクタ 373"/>
        <xdr:cNvCxnSpPr/>
      </xdr:nvCxnSpPr>
      <xdr:spPr>
        <a:xfrm flipV="1">
          <a:off x="3987800" y="132715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5"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20320</xdr:rowOff>
    </xdr:to>
    <xdr:cxnSp macro="">
      <xdr:nvCxnSpPr>
        <xdr:cNvPr id="377" name="直線コネクタ 376"/>
        <xdr:cNvCxnSpPr/>
      </xdr:nvCxnSpPr>
      <xdr:spPr>
        <a:xfrm>
          <a:off x="3098800" y="13362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66057</xdr:rowOff>
    </xdr:from>
    <xdr:ext cx="736600" cy="259045"/>
    <xdr:sp macro="" textlink="">
      <xdr:nvSpPr>
        <xdr:cNvPr id="379" name="テキスト ボックス 378"/>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27939</xdr:rowOff>
    </xdr:to>
    <xdr:cxnSp macro="">
      <xdr:nvCxnSpPr>
        <xdr:cNvPr id="380" name="直線コネクタ 379"/>
        <xdr:cNvCxnSpPr/>
      </xdr:nvCxnSpPr>
      <xdr:spPr>
        <a:xfrm flipV="1">
          <a:off x="2209800" y="13362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82" name="テキスト ボックス 381"/>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168911</xdr:rowOff>
    </xdr:from>
    <xdr:to>
      <xdr:col>3</xdr:col>
      <xdr:colOff>142875</xdr:colOff>
      <xdr:row>78</xdr:row>
      <xdr:rowOff>27939</xdr:rowOff>
    </xdr:to>
    <xdr:cxnSp macro="">
      <xdr:nvCxnSpPr>
        <xdr:cNvPr id="383" name="直線コネクタ 382"/>
        <xdr:cNvCxnSpPr/>
      </xdr:nvCxnSpPr>
      <xdr:spPr>
        <a:xfrm>
          <a:off x="1320800" y="13370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85" name="テキスト ボックス 384"/>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7" name="テキスト ボックス 386"/>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93" name="円/楕円 392"/>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94"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140970</xdr:rowOff>
    </xdr:from>
    <xdr:to>
      <xdr:col>5</xdr:col>
      <xdr:colOff>600075</xdr:colOff>
      <xdr:row>78</xdr:row>
      <xdr:rowOff>71120</xdr:rowOff>
    </xdr:to>
    <xdr:sp macro="" textlink="">
      <xdr:nvSpPr>
        <xdr:cNvPr id="395" name="円/楕円 394"/>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96" name="テキスト ボックス 395"/>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7" name="円/楕円 396"/>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98" name="テキスト ボックス 397"/>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148589</xdr:rowOff>
    </xdr:from>
    <xdr:to>
      <xdr:col>3</xdr:col>
      <xdr:colOff>193675</xdr:colOff>
      <xdr:row>78</xdr:row>
      <xdr:rowOff>78739</xdr:rowOff>
    </xdr:to>
    <xdr:sp macro="" textlink="">
      <xdr:nvSpPr>
        <xdr:cNvPr id="399" name="円/楕円 398"/>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88916</xdr:rowOff>
    </xdr:from>
    <xdr:ext cx="762000" cy="259045"/>
    <xdr:sp macro="" textlink="">
      <xdr:nvSpPr>
        <xdr:cNvPr id="400" name="テキスト ボックス 399"/>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118111</xdr:rowOff>
    </xdr:from>
    <xdr:to>
      <xdr:col>1</xdr:col>
      <xdr:colOff>676275</xdr:colOff>
      <xdr:row>78</xdr:row>
      <xdr:rowOff>48261</xdr:rowOff>
    </xdr:to>
    <xdr:sp macro="" textlink="">
      <xdr:nvSpPr>
        <xdr:cNvPr id="401" name="円/楕円 400"/>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58438</xdr:rowOff>
    </xdr:from>
    <xdr:ext cx="762000" cy="259045"/>
    <xdr:sp macro="" textlink="">
      <xdr:nvSpPr>
        <xdr:cNvPr id="402" name="テキスト ボックス 401"/>
        <xdr:cNvSpPr txBox="1"/>
      </xdr:nvSpPr>
      <xdr:spPr>
        <a:xfrm>
          <a:off x="939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200">
              <a:latin typeface="+mn-ea"/>
              <a:ea typeface="+mn-ea"/>
            </a:rPr>
            <a:t>公債費以外に係る経常収支比率については</a:t>
          </a:r>
          <a:r>
            <a:rPr kumimoji="1" lang="en-US" altLang="ja-JP" sz="1200">
              <a:latin typeface="+mn-ea"/>
              <a:ea typeface="+mn-ea"/>
            </a:rPr>
            <a:t>79.7</a:t>
          </a:r>
          <a:r>
            <a:rPr kumimoji="1" lang="ja-JP" altLang="en-US" sz="1200">
              <a:latin typeface="+mn-ea"/>
              <a:ea typeface="+mn-ea"/>
            </a:rPr>
            <a:t>％で、昨年度から</a:t>
          </a:r>
          <a:r>
            <a:rPr kumimoji="1" lang="en-US" altLang="ja-JP" sz="1200">
              <a:latin typeface="+mn-ea"/>
              <a:ea typeface="+mn-ea"/>
            </a:rPr>
            <a:t>1.3</a:t>
          </a:r>
          <a:r>
            <a:rPr kumimoji="1" lang="ja-JP" altLang="en-US" sz="1200">
              <a:latin typeface="+mn-ea"/>
              <a:ea typeface="+mn-ea"/>
            </a:rPr>
            <a:t>ポイント減少している。この減少した要因は、退職者数の減少による人件費の減、</a:t>
          </a:r>
          <a:r>
            <a:rPr kumimoji="1" lang="ja-JP" altLang="ja-JP" sz="1200">
              <a:solidFill>
                <a:schemeClr val="dk1"/>
              </a:solidFill>
              <a:effectLst/>
              <a:latin typeface="+mn-ea"/>
              <a:ea typeface="+mn-ea"/>
              <a:cs typeface="+mn-cs"/>
            </a:rPr>
            <a:t>過去の大型事業である清掃リサイクルセンター整備事業に係る定期償還が終了したこと</a:t>
          </a:r>
          <a:r>
            <a:rPr kumimoji="1" lang="ja-JP" altLang="en-US" sz="1200">
              <a:solidFill>
                <a:schemeClr val="dk1"/>
              </a:solidFill>
              <a:effectLst/>
              <a:latin typeface="+mn-ea"/>
              <a:ea typeface="+mn-ea"/>
              <a:cs typeface="+mn-cs"/>
            </a:rPr>
            <a:t>などが挙げられる。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ただ、この比率が類似団体平均値を上回っているので、物件費や扶助費の歳出抑制の施策を実施し、経費節減に努めたい。</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endParaRPr kumimoji="1" lang="ja-JP" altLang="en-US" sz="12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113285</xdr:rowOff>
    </xdr:from>
    <xdr:to>
      <xdr:col>24</xdr:col>
      <xdr:colOff>31750</xdr:colOff>
      <xdr:row>79</xdr:row>
      <xdr:rowOff>1270</xdr:rowOff>
    </xdr:to>
    <xdr:cxnSp macro="">
      <xdr:nvCxnSpPr>
        <xdr:cNvPr id="433" name="直線コネクタ 432"/>
        <xdr:cNvCxnSpPr/>
      </xdr:nvCxnSpPr>
      <xdr:spPr>
        <a:xfrm flipV="1">
          <a:off x="15671800" y="13486385"/>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26433</xdr:rowOff>
    </xdr:from>
    <xdr:ext cx="762000" cy="259045"/>
    <xdr:sp macro="" textlink="">
      <xdr:nvSpPr>
        <xdr:cNvPr id="434"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xdr:rowOff>
    </xdr:from>
    <xdr:to>
      <xdr:col>22</xdr:col>
      <xdr:colOff>565150</xdr:colOff>
      <xdr:row>79</xdr:row>
      <xdr:rowOff>1270</xdr:rowOff>
    </xdr:to>
    <xdr:cxnSp macro="">
      <xdr:nvCxnSpPr>
        <xdr:cNvPr id="436" name="直線コネクタ 435"/>
        <xdr:cNvCxnSpPr/>
      </xdr:nvCxnSpPr>
      <xdr:spPr>
        <a:xfrm>
          <a:off x="14782800" y="133812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38" name="テキスト ボックス 437"/>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120142</xdr:rowOff>
    </xdr:from>
    <xdr:to>
      <xdr:col>21</xdr:col>
      <xdr:colOff>361950</xdr:colOff>
      <xdr:row>78</xdr:row>
      <xdr:rowOff>8128</xdr:rowOff>
    </xdr:to>
    <xdr:cxnSp macro="">
      <xdr:nvCxnSpPr>
        <xdr:cNvPr id="439" name="直線コネクタ 438"/>
        <xdr:cNvCxnSpPr/>
      </xdr:nvCxnSpPr>
      <xdr:spPr>
        <a:xfrm>
          <a:off x="13893800" y="13321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41" name="テキスト ボックス 440"/>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77</xdr:row>
      <xdr:rowOff>120142</xdr:rowOff>
    </xdr:to>
    <xdr:cxnSp macro="">
      <xdr:nvCxnSpPr>
        <xdr:cNvPr id="442" name="直線コネクタ 441"/>
        <xdr:cNvCxnSpPr/>
      </xdr:nvCxnSpPr>
      <xdr:spPr>
        <a:xfrm>
          <a:off x="13004800" y="132029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4" name="テキスト ボックス 443"/>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6" name="テキスト ボックス 44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62485</xdr:rowOff>
    </xdr:from>
    <xdr:to>
      <xdr:col>24</xdr:col>
      <xdr:colOff>82550</xdr:colOff>
      <xdr:row>78</xdr:row>
      <xdr:rowOff>164085</xdr:rowOff>
    </xdr:to>
    <xdr:sp macro="" textlink="">
      <xdr:nvSpPr>
        <xdr:cNvPr id="452" name="円/楕円 451"/>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34562</xdr:rowOff>
    </xdr:from>
    <xdr:ext cx="762000" cy="259045"/>
    <xdr:sp macro="" textlink="">
      <xdr:nvSpPr>
        <xdr:cNvPr id="453"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121920</xdr:rowOff>
    </xdr:from>
    <xdr:to>
      <xdr:col>22</xdr:col>
      <xdr:colOff>615950</xdr:colOff>
      <xdr:row>79</xdr:row>
      <xdr:rowOff>52070</xdr:rowOff>
    </xdr:to>
    <xdr:sp macro="" textlink="">
      <xdr:nvSpPr>
        <xdr:cNvPr id="454" name="円/楕円 453"/>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36847</xdr:rowOff>
    </xdr:from>
    <xdr:ext cx="736600" cy="259045"/>
    <xdr:sp macro="" textlink="">
      <xdr:nvSpPr>
        <xdr:cNvPr id="455" name="テキスト ボックス 454"/>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128778</xdr:rowOff>
    </xdr:from>
    <xdr:to>
      <xdr:col>21</xdr:col>
      <xdr:colOff>412750</xdr:colOff>
      <xdr:row>78</xdr:row>
      <xdr:rowOff>58928</xdr:rowOff>
    </xdr:to>
    <xdr:sp macro="" textlink="">
      <xdr:nvSpPr>
        <xdr:cNvPr id="456" name="円/楕円 455"/>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43705</xdr:rowOff>
    </xdr:from>
    <xdr:ext cx="762000" cy="259045"/>
    <xdr:sp macro="" textlink="">
      <xdr:nvSpPr>
        <xdr:cNvPr id="457" name="テキスト ボックス 456"/>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69342</xdr:rowOff>
    </xdr:from>
    <xdr:to>
      <xdr:col>20</xdr:col>
      <xdr:colOff>209550</xdr:colOff>
      <xdr:row>77</xdr:row>
      <xdr:rowOff>170942</xdr:rowOff>
    </xdr:to>
    <xdr:sp macro="" textlink="">
      <xdr:nvSpPr>
        <xdr:cNvPr id="458" name="円/楕円 457"/>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155719</xdr:rowOff>
    </xdr:from>
    <xdr:ext cx="762000" cy="259045"/>
    <xdr:sp macro="" textlink="">
      <xdr:nvSpPr>
        <xdr:cNvPr id="459" name="テキスト ボックス 458"/>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60" name="円/楕円 459"/>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61" name="テキスト ボックス 460"/>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群馬県伊勢崎市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151896</xdr:rowOff>
    </xdr:from>
    <xdr:to>
      <xdr:col>4</xdr:col>
      <xdr:colOff>1117600</xdr:colOff>
      <xdr:row>17</xdr:row>
      <xdr:rowOff>497</xdr:rowOff>
    </xdr:to>
    <xdr:cxnSp macro="">
      <xdr:nvCxnSpPr>
        <xdr:cNvPr id="52" name="直線コネクタ 51"/>
        <xdr:cNvCxnSpPr/>
      </xdr:nvCxnSpPr>
      <xdr:spPr bwMode="auto">
        <a:xfrm>
          <a:off x="5003800" y="2942721"/>
          <a:ext cx="647700" cy="2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56521</xdr:rowOff>
    </xdr:from>
    <xdr:ext cx="762000" cy="259045"/>
    <xdr:sp macro="" textlink="">
      <xdr:nvSpPr>
        <xdr:cNvPr id="53" name="人口1人当たり決算額の推移平均値テキスト130"/>
        <xdr:cNvSpPr txBox="1"/>
      </xdr:nvSpPr>
      <xdr:spPr>
        <a:xfrm>
          <a:off x="5740400" y="2675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151896</xdr:rowOff>
    </xdr:from>
    <xdr:to>
      <xdr:col>4</xdr:col>
      <xdr:colOff>469900</xdr:colOff>
      <xdr:row>17</xdr:row>
      <xdr:rowOff>6114</xdr:rowOff>
    </xdr:to>
    <xdr:cxnSp macro="">
      <xdr:nvCxnSpPr>
        <xdr:cNvPr id="55" name="直線コネクタ 54"/>
        <xdr:cNvCxnSpPr/>
      </xdr:nvCxnSpPr>
      <xdr:spPr bwMode="auto">
        <a:xfrm flipV="1">
          <a:off x="4305300" y="2942721"/>
          <a:ext cx="698500" cy="25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22090</xdr:rowOff>
    </xdr:from>
    <xdr:ext cx="736600" cy="259045"/>
    <xdr:sp macro="" textlink="">
      <xdr:nvSpPr>
        <xdr:cNvPr id="57" name="テキスト ボックス 56"/>
        <xdr:cNvSpPr txBox="1"/>
      </xdr:nvSpPr>
      <xdr:spPr>
        <a:xfrm>
          <a:off x="4622800" y="264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169400</xdr:rowOff>
    </xdr:from>
    <xdr:to>
      <xdr:col>3</xdr:col>
      <xdr:colOff>904875</xdr:colOff>
      <xdr:row>17</xdr:row>
      <xdr:rowOff>6114</xdr:rowOff>
    </xdr:to>
    <xdr:cxnSp macro="">
      <xdr:nvCxnSpPr>
        <xdr:cNvPr id="58" name="直線コネクタ 57"/>
        <xdr:cNvCxnSpPr/>
      </xdr:nvCxnSpPr>
      <xdr:spPr bwMode="auto">
        <a:xfrm>
          <a:off x="3606800" y="2960225"/>
          <a:ext cx="698500" cy="8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55015</xdr:rowOff>
    </xdr:from>
    <xdr:ext cx="762000" cy="259045"/>
    <xdr:sp macro="" textlink="">
      <xdr:nvSpPr>
        <xdr:cNvPr id="60" name="テキスト ボックス 59"/>
        <xdr:cNvSpPr txBox="1"/>
      </xdr:nvSpPr>
      <xdr:spPr>
        <a:xfrm>
          <a:off x="39243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40600</xdr:rowOff>
    </xdr:from>
    <xdr:to>
      <xdr:col>3</xdr:col>
      <xdr:colOff>206375</xdr:colOff>
      <xdr:row>16</xdr:row>
      <xdr:rowOff>169400</xdr:rowOff>
    </xdr:to>
    <xdr:cxnSp macro="">
      <xdr:nvCxnSpPr>
        <xdr:cNvPr id="61" name="直線コネクタ 60"/>
        <xdr:cNvCxnSpPr/>
      </xdr:nvCxnSpPr>
      <xdr:spPr bwMode="auto">
        <a:xfrm>
          <a:off x="2908300" y="2831425"/>
          <a:ext cx="698500" cy="128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32540</xdr:rowOff>
    </xdr:from>
    <xdr:ext cx="762000" cy="259045"/>
    <xdr:sp macro="" textlink="">
      <xdr:nvSpPr>
        <xdr:cNvPr id="63" name="テキスト ボックス 62"/>
        <xdr:cNvSpPr txBox="1"/>
      </xdr:nvSpPr>
      <xdr:spPr>
        <a:xfrm>
          <a:off x="32258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101943</xdr:rowOff>
    </xdr:from>
    <xdr:ext cx="762000" cy="259045"/>
    <xdr:sp macro="" textlink="">
      <xdr:nvSpPr>
        <xdr:cNvPr id="65" name="テキスト ボックス 64"/>
        <xdr:cNvSpPr txBox="1"/>
      </xdr:nvSpPr>
      <xdr:spPr>
        <a:xfrm>
          <a:off x="2527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121147</xdr:rowOff>
    </xdr:from>
    <xdr:to>
      <xdr:col>5</xdr:col>
      <xdr:colOff>34925</xdr:colOff>
      <xdr:row>17</xdr:row>
      <xdr:rowOff>51297</xdr:rowOff>
    </xdr:to>
    <xdr:sp macro="" textlink="">
      <xdr:nvSpPr>
        <xdr:cNvPr id="71" name="円/楕円 70"/>
        <xdr:cNvSpPr/>
      </xdr:nvSpPr>
      <xdr:spPr bwMode="auto">
        <a:xfrm>
          <a:off x="5600700" y="291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93224</xdr:rowOff>
    </xdr:from>
    <xdr:ext cx="762000" cy="259045"/>
    <xdr:sp macro="" textlink="">
      <xdr:nvSpPr>
        <xdr:cNvPr id="72" name="人口1人当たり決算額の推移該当値テキスト130"/>
        <xdr:cNvSpPr txBox="1"/>
      </xdr:nvSpPr>
      <xdr:spPr>
        <a:xfrm>
          <a:off x="5740400" y="28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59,832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101096</xdr:rowOff>
    </xdr:from>
    <xdr:to>
      <xdr:col>4</xdr:col>
      <xdr:colOff>520700</xdr:colOff>
      <xdr:row>17</xdr:row>
      <xdr:rowOff>31246</xdr:rowOff>
    </xdr:to>
    <xdr:sp macro="" textlink="">
      <xdr:nvSpPr>
        <xdr:cNvPr id="73" name="円/楕円 72"/>
        <xdr:cNvSpPr/>
      </xdr:nvSpPr>
      <xdr:spPr bwMode="auto">
        <a:xfrm>
          <a:off x="4953000" y="2891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16023</xdr:rowOff>
    </xdr:from>
    <xdr:ext cx="736600" cy="259045"/>
    <xdr:sp macro="" textlink="">
      <xdr:nvSpPr>
        <xdr:cNvPr id="74" name="テキスト ボックス 73"/>
        <xdr:cNvSpPr txBox="1"/>
      </xdr:nvSpPr>
      <xdr:spPr>
        <a:xfrm>
          <a:off x="4622800" y="29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60,446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126764</xdr:rowOff>
    </xdr:from>
    <xdr:to>
      <xdr:col>3</xdr:col>
      <xdr:colOff>955675</xdr:colOff>
      <xdr:row>17</xdr:row>
      <xdr:rowOff>56914</xdr:rowOff>
    </xdr:to>
    <xdr:sp macro="" textlink="">
      <xdr:nvSpPr>
        <xdr:cNvPr id="75" name="円/楕円 74"/>
        <xdr:cNvSpPr/>
      </xdr:nvSpPr>
      <xdr:spPr bwMode="auto">
        <a:xfrm>
          <a:off x="4254500" y="291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67091</xdr:rowOff>
    </xdr:from>
    <xdr:ext cx="762000" cy="259045"/>
    <xdr:sp macro="" textlink="">
      <xdr:nvSpPr>
        <xdr:cNvPr id="76" name="テキスト ボックス 75"/>
        <xdr:cNvSpPr txBox="1"/>
      </xdr:nvSpPr>
      <xdr:spPr>
        <a:xfrm>
          <a:off x="3924300" y="268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59,660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118600</xdr:rowOff>
    </xdr:from>
    <xdr:to>
      <xdr:col>3</xdr:col>
      <xdr:colOff>257175</xdr:colOff>
      <xdr:row>17</xdr:row>
      <xdr:rowOff>48750</xdr:rowOff>
    </xdr:to>
    <xdr:sp macro="" textlink="">
      <xdr:nvSpPr>
        <xdr:cNvPr id="77" name="円/楕円 76"/>
        <xdr:cNvSpPr/>
      </xdr:nvSpPr>
      <xdr:spPr bwMode="auto">
        <a:xfrm>
          <a:off x="3556000" y="290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33527</xdr:rowOff>
    </xdr:from>
    <xdr:ext cx="762000" cy="259045"/>
    <xdr:sp macro="" textlink="">
      <xdr:nvSpPr>
        <xdr:cNvPr id="78" name="テキスト ボックス 77"/>
        <xdr:cNvSpPr txBox="1"/>
      </xdr:nvSpPr>
      <xdr:spPr>
        <a:xfrm>
          <a:off x="3225800" y="299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59,910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161250</xdr:rowOff>
    </xdr:from>
    <xdr:to>
      <xdr:col>2</xdr:col>
      <xdr:colOff>692150</xdr:colOff>
      <xdr:row>16</xdr:row>
      <xdr:rowOff>91400</xdr:rowOff>
    </xdr:to>
    <xdr:sp macro="" textlink="">
      <xdr:nvSpPr>
        <xdr:cNvPr id="79" name="円/楕円 78"/>
        <xdr:cNvSpPr/>
      </xdr:nvSpPr>
      <xdr:spPr bwMode="auto">
        <a:xfrm>
          <a:off x="2857500" y="2780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101577</xdr:rowOff>
    </xdr:from>
    <xdr:ext cx="762000" cy="259045"/>
    <xdr:sp macro="" textlink="">
      <xdr:nvSpPr>
        <xdr:cNvPr id="80" name="テキスト ボックス 79"/>
        <xdr:cNvSpPr txBox="1"/>
      </xdr:nvSpPr>
      <xdr:spPr>
        <a:xfrm>
          <a:off x="2527300" y="25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157442</xdr:rowOff>
    </xdr:from>
    <xdr:to>
      <xdr:col>4</xdr:col>
      <xdr:colOff>1117600</xdr:colOff>
      <xdr:row>35</xdr:row>
      <xdr:rowOff>211430</xdr:rowOff>
    </xdr:to>
    <xdr:cxnSp macro="">
      <xdr:nvCxnSpPr>
        <xdr:cNvPr id="113" name="直線コネクタ 112"/>
        <xdr:cNvCxnSpPr/>
      </xdr:nvCxnSpPr>
      <xdr:spPr bwMode="auto">
        <a:xfrm>
          <a:off x="5003800" y="6767792"/>
          <a:ext cx="647700" cy="5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325175</xdr:rowOff>
    </xdr:from>
    <xdr:ext cx="762000" cy="259045"/>
    <xdr:sp macro="" textlink="">
      <xdr:nvSpPr>
        <xdr:cNvPr id="114" name="人口1人当たり決算額の推移平均値テキスト445"/>
        <xdr:cNvSpPr txBox="1"/>
      </xdr:nvSpPr>
      <xdr:spPr>
        <a:xfrm>
          <a:off x="5740400" y="65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125933</xdr:rowOff>
    </xdr:from>
    <xdr:to>
      <xdr:col>4</xdr:col>
      <xdr:colOff>469900</xdr:colOff>
      <xdr:row>35</xdr:row>
      <xdr:rowOff>157442</xdr:rowOff>
    </xdr:to>
    <xdr:cxnSp macro="">
      <xdr:nvCxnSpPr>
        <xdr:cNvPr id="116" name="直線コネクタ 115"/>
        <xdr:cNvCxnSpPr/>
      </xdr:nvCxnSpPr>
      <xdr:spPr bwMode="auto">
        <a:xfrm>
          <a:off x="4305300" y="6736283"/>
          <a:ext cx="698500" cy="3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209935</xdr:rowOff>
    </xdr:from>
    <xdr:ext cx="736600" cy="259045"/>
    <xdr:sp macro="" textlink="">
      <xdr:nvSpPr>
        <xdr:cNvPr id="118" name="テキスト ボックス 117"/>
        <xdr:cNvSpPr txBox="1"/>
      </xdr:nvSpPr>
      <xdr:spPr>
        <a:xfrm>
          <a:off x="4622800" y="682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83300</xdr:rowOff>
    </xdr:from>
    <xdr:to>
      <xdr:col>3</xdr:col>
      <xdr:colOff>904875</xdr:colOff>
      <xdr:row>35</xdr:row>
      <xdr:rowOff>125933</xdr:rowOff>
    </xdr:to>
    <xdr:cxnSp macro="">
      <xdr:nvCxnSpPr>
        <xdr:cNvPr id="119" name="直線コネクタ 118"/>
        <xdr:cNvCxnSpPr/>
      </xdr:nvCxnSpPr>
      <xdr:spPr bwMode="auto">
        <a:xfrm>
          <a:off x="3606800" y="6693650"/>
          <a:ext cx="698500" cy="42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154068</xdr:rowOff>
    </xdr:from>
    <xdr:ext cx="762000" cy="259045"/>
    <xdr:sp macro="" textlink="">
      <xdr:nvSpPr>
        <xdr:cNvPr id="121" name="テキスト ボックス 120"/>
        <xdr:cNvSpPr txBox="1"/>
      </xdr:nvSpPr>
      <xdr:spPr>
        <a:xfrm>
          <a:off x="3924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55676</xdr:rowOff>
    </xdr:from>
    <xdr:to>
      <xdr:col>3</xdr:col>
      <xdr:colOff>206375</xdr:colOff>
      <xdr:row>35</xdr:row>
      <xdr:rowOff>83300</xdr:rowOff>
    </xdr:to>
    <xdr:cxnSp macro="">
      <xdr:nvCxnSpPr>
        <xdr:cNvPr id="122" name="直線コネクタ 121"/>
        <xdr:cNvCxnSpPr/>
      </xdr:nvCxnSpPr>
      <xdr:spPr bwMode="auto">
        <a:xfrm>
          <a:off x="2908300" y="6666026"/>
          <a:ext cx="698500" cy="27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119968</xdr:rowOff>
    </xdr:from>
    <xdr:ext cx="762000" cy="259045"/>
    <xdr:sp macro="" textlink="">
      <xdr:nvSpPr>
        <xdr:cNvPr id="124" name="テキスト ボックス 123"/>
        <xdr:cNvSpPr txBox="1"/>
      </xdr:nvSpPr>
      <xdr:spPr>
        <a:xfrm>
          <a:off x="32258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106938</xdr:rowOff>
    </xdr:from>
    <xdr:ext cx="762000" cy="259045"/>
    <xdr:sp macro="" textlink="">
      <xdr:nvSpPr>
        <xdr:cNvPr id="126" name="テキスト ボックス 125"/>
        <xdr:cNvSpPr txBox="1"/>
      </xdr:nvSpPr>
      <xdr:spPr>
        <a:xfrm>
          <a:off x="2527300" y="63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160630</xdr:rowOff>
    </xdr:from>
    <xdr:to>
      <xdr:col>5</xdr:col>
      <xdr:colOff>34925</xdr:colOff>
      <xdr:row>35</xdr:row>
      <xdr:rowOff>262230</xdr:rowOff>
    </xdr:to>
    <xdr:sp macro="" textlink="">
      <xdr:nvSpPr>
        <xdr:cNvPr id="132" name="円/楕円 131"/>
        <xdr:cNvSpPr/>
      </xdr:nvSpPr>
      <xdr:spPr bwMode="auto">
        <a:xfrm>
          <a:off x="5600700" y="6770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132707</xdr:rowOff>
    </xdr:from>
    <xdr:ext cx="762000" cy="259045"/>
    <xdr:sp macro="" textlink="">
      <xdr:nvSpPr>
        <xdr:cNvPr id="133" name="人口1人当たり決算額の推移該当値テキスト445"/>
        <xdr:cNvSpPr txBox="1"/>
      </xdr:nvSpPr>
      <xdr:spPr>
        <a:xfrm>
          <a:off x="5740400" y="67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106642</xdr:rowOff>
    </xdr:from>
    <xdr:to>
      <xdr:col>4</xdr:col>
      <xdr:colOff>520700</xdr:colOff>
      <xdr:row>35</xdr:row>
      <xdr:rowOff>208242</xdr:rowOff>
    </xdr:to>
    <xdr:sp macro="" textlink="">
      <xdr:nvSpPr>
        <xdr:cNvPr id="134" name="円/楕円 133"/>
        <xdr:cNvSpPr/>
      </xdr:nvSpPr>
      <xdr:spPr bwMode="auto">
        <a:xfrm>
          <a:off x="4953000" y="671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218419</xdr:rowOff>
    </xdr:from>
    <xdr:ext cx="736600" cy="259045"/>
    <xdr:sp macro="" textlink="">
      <xdr:nvSpPr>
        <xdr:cNvPr id="135" name="テキスト ボックス 134"/>
        <xdr:cNvSpPr txBox="1"/>
      </xdr:nvSpPr>
      <xdr:spPr>
        <a:xfrm>
          <a:off x="4622800" y="648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75133</xdr:rowOff>
    </xdr:from>
    <xdr:to>
      <xdr:col>3</xdr:col>
      <xdr:colOff>955675</xdr:colOff>
      <xdr:row>35</xdr:row>
      <xdr:rowOff>176733</xdr:rowOff>
    </xdr:to>
    <xdr:sp macro="" textlink="">
      <xdr:nvSpPr>
        <xdr:cNvPr id="136" name="円/楕円 135"/>
        <xdr:cNvSpPr/>
      </xdr:nvSpPr>
      <xdr:spPr bwMode="auto">
        <a:xfrm>
          <a:off x="4254500" y="668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161510</xdr:rowOff>
    </xdr:from>
    <xdr:ext cx="762000" cy="259045"/>
    <xdr:sp macro="" textlink="">
      <xdr:nvSpPr>
        <xdr:cNvPr id="137" name="テキスト ボックス 136"/>
        <xdr:cNvSpPr txBox="1"/>
      </xdr:nvSpPr>
      <xdr:spPr>
        <a:xfrm>
          <a:off x="3924300" y="677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32500</xdr:rowOff>
    </xdr:from>
    <xdr:to>
      <xdr:col>3</xdr:col>
      <xdr:colOff>257175</xdr:colOff>
      <xdr:row>35</xdr:row>
      <xdr:rowOff>134100</xdr:rowOff>
    </xdr:to>
    <xdr:sp macro="" textlink="">
      <xdr:nvSpPr>
        <xdr:cNvPr id="138" name="円/楕円 137"/>
        <xdr:cNvSpPr/>
      </xdr:nvSpPr>
      <xdr:spPr bwMode="auto">
        <a:xfrm>
          <a:off x="3556000" y="6642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118877</xdr:rowOff>
    </xdr:from>
    <xdr:ext cx="762000" cy="259045"/>
    <xdr:sp macro="" textlink="">
      <xdr:nvSpPr>
        <xdr:cNvPr id="139" name="テキスト ボックス 138"/>
        <xdr:cNvSpPr txBox="1"/>
      </xdr:nvSpPr>
      <xdr:spPr>
        <a:xfrm>
          <a:off x="3225800" y="672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4876</xdr:rowOff>
    </xdr:from>
    <xdr:to>
      <xdr:col>2</xdr:col>
      <xdr:colOff>692150</xdr:colOff>
      <xdr:row>35</xdr:row>
      <xdr:rowOff>106476</xdr:rowOff>
    </xdr:to>
    <xdr:sp macro="" textlink="">
      <xdr:nvSpPr>
        <xdr:cNvPr id="140" name="円/楕円 139"/>
        <xdr:cNvSpPr/>
      </xdr:nvSpPr>
      <xdr:spPr bwMode="auto">
        <a:xfrm>
          <a:off x="2857500" y="661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91253</xdr:rowOff>
    </xdr:from>
    <xdr:ext cx="762000" cy="259045"/>
    <xdr:sp macro="" textlink="">
      <xdr:nvSpPr>
        <xdr:cNvPr id="141" name="テキスト ボックス 140"/>
        <xdr:cNvSpPr txBox="1"/>
      </xdr:nvSpPr>
      <xdr:spPr>
        <a:xfrm>
          <a:off x="2527300" y="670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群馬県伊勢崎市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211,803
201,231
139.44
81,294,032
78,573,174
2,615,308
42,028,648
69,359,352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77750</xdr:rowOff>
    </xdr:from>
    <xdr:to>
      <xdr:col>6</xdr:col>
      <xdr:colOff>511175</xdr:colOff>
      <xdr:row>36</xdr:row>
      <xdr:rowOff>22363</xdr:rowOff>
    </xdr:to>
    <xdr:cxnSp macro="">
      <xdr:nvCxnSpPr>
        <xdr:cNvPr id="63" name="直線コネクタ 62"/>
        <xdr:cNvCxnSpPr/>
      </xdr:nvCxnSpPr>
      <xdr:spPr>
        <a:xfrm>
          <a:off x="3797300" y="6078500"/>
          <a:ext cx="838200" cy="1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143026</xdr:rowOff>
    </xdr:from>
    <xdr:ext cx="534377" cy="259045"/>
    <xdr:sp macro="" textlink="">
      <xdr:nvSpPr>
        <xdr:cNvPr id="64" name="人件費平均値テキスト"/>
        <xdr:cNvSpPr txBox="1"/>
      </xdr:nvSpPr>
      <xdr:spPr>
        <a:xfrm>
          <a:off x="4686300" y="6143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77750</xdr:rowOff>
    </xdr:from>
    <xdr:to>
      <xdr:col>5</xdr:col>
      <xdr:colOff>358775</xdr:colOff>
      <xdr:row>35</xdr:row>
      <xdr:rowOff>134540</xdr:rowOff>
    </xdr:to>
    <xdr:cxnSp macro="">
      <xdr:nvCxnSpPr>
        <xdr:cNvPr id="66" name="直線コネクタ 65"/>
        <xdr:cNvCxnSpPr/>
      </xdr:nvCxnSpPr>
      <xdr:spPr>
        <a:xfrm flipV="1">
          <a:off x="2908300" y="6078500"/>
          <a:ext cx="889000" cy="5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109128</xdr:rowOff>
    </xdr:from>
    <xdr:ext cx="534377" cy="259045"/>
    <xdr:sp macro="" textlink="">
      <xdr:nvSpPr>
        <xdr:cNvPr id="68" name="テキスト ボックス 67"/>
        <xdr:cNvSpPr txBox="1"/>
      </xdr:nvSpPr>
      <xdr:spPr>
        <a:xfrm>
          <a:off x="3530111" y="62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134540</xdr:rowOff>
    </xdr:from>
    <xdr:to>
      <xdr:col>4</xdr:col>
      <xdr:colOff>155575</xdr:colOff>
      <xdr:row>36</xdr:row>
      <xdr:rowOff>21056</xdr:rowOff>
    </xdr:to>
    <xdr:cxnSp macro="">
      <xdr:nvCxnSpPr>
        <xdr:cNvPr id="69" name="直線コネクタ 68"/>
        <xdr:cNvCxnSpPr/>
      </xdr:nvCxnSpPr>
      <xdr:spPr>
        <a:xfrm flipV="1">
          <a:off x="2019300" y="6135290"/>
          <a:ext cx="889000" cy="5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147827</xdr:rowOff>
    </xdr:from>
    <xdr:ext cx="534377" cy="259045"/>
    <xdr:sp macro="" textlink="">
      <xdr:nvSpPr>
        <xdr:cNvPr id="71" name="テキスト ボックス 70"/>
        <xdr:cNvSpPr txBox="1"/>
      </xdr:nvSpPr>
      <xdr:spPr>
        <a:xfrm>
          <a:off x="2641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69585</xdr:rowOff>
    </xdr:from>
    <xdr:to>
      <xdr:col>2</xdr:col>
      <xdr:colOff>638175</xdr:colOff>
      <xdr:row>36</xdr:row>
      <xdr:rowOff>21056</xdr:rowOff>
    </xdr:to>
    <xdr:cxnSp macro="">
      <xdr:nvCxnSpPr>
        <xdr:cNvPr id="72" name="直線コネクタ 71"/>
        <xdr:cNvCxnSpPr/>
      </xdr:nvCxnSpPr>
      <xdr:spPr>
        <a:xfrm>
          <a:off x="1130300" y="6070335"/>
          <a:ext cx="889000" cy="12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78888</xdr:rowOff>
    </xdr:from>
    <xdr:ext cx="534377" cy="259045"/>
    <xdr:sp macro="" textlink="">
      <xdr:nvSpPr>
        <xdr:cNvPr id="74" name="テキスト ボックス 73"/>
        <xdr:cNvSpPr txBox="1"/>
      </xdr:nvSpPr>
      <xdr:spPr>
        <a:xfrm>
          <a:off x="1752111" y="62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152628</xdr:rowOff>
    </xdr:from>
    <xdr:ext cx="534377" cy="259045"/>
    <xdr:sp macro="" textlink="">
      <xdr:nvSpPr>
        <xdr:cNvPr id="76" name="テキスト ボックス 75"/>
        <xdr:cNvSpPr txBox="1"/>
      </xdr:nvSpPr>
      <xdr:spPr>
        <a:xfrm>
          <a:off x="863111" y="61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143013</xdr:rowOff>
    </xdr:from>
    <xdr:to>
      <xdr:col>6</xdr:col>
      <xdr:colOff>561975</xdr:colOff>
      <xdr:row>36</xdr:row>
      <xdr:rowOff>73163</xdr:rowOff>
    </xdr:to>
    <xdr:sp macro="" textlink="">
      <xdr:nvSpPr>
        <xdr:cNvPr id="82" name="円/楕円 81"/>
        <xdr:cNvSpPr/>
      </xdr:nvSpPr>
      <xdr:spPr>
        <a:xfrm>
          <a:off x="4584700" y="614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165890</xdr:rowOff>
    </xdr:from>
    <xdr:ext cx="534377" cy="259045"/>
    <xdr:sp macro="" textlink="">
      <xdr:nvSpPr>
        <xdr:cNvPr id="83" name="人件費該当値テキスト"/>
        <xdr:cNvSpPr txBox="1"/>
      </xdr:nvSpPr>
      <xdr:spPr>
        <a:xfrm>
          <a:off x="4686300" y="59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58,093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26950</xdr:rowOff>
    </xdr:from>
    <xdr:to>
      <xdr:col>5</xdr:col>
      <xdr:colOff>409575</xdr:colOff>
      <xdr:row>35</xdr:row>
      <xdr:rowOff>128550</xdr:rowOff>
    </xdr:to>
    <xdr:sp macro="" textlink="">
      <xdr:nvSpPr>
        <xdr:cNvPr id="84" name="円/楕円 83"/>
        <xdr:cNvSpPr/>
      </xdr:nvSpPr>
      <xdr:spPr>
        <a:xfrm>
          <a:off x="3746500" y="60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145077</xdr:rowOff>
    </xdr:from>
    <xdr:ext cx="534377" cy="259045"/>
    <xdr:sp macro="" textlink="">
      <xdr:nvSpPr>
        <xdr:cNvPr id="85" name="テキスト ボックス 84"/>
        <xdr:cNvSpPr txBox="1"/>
      </xdr:nvSpPr>
      <xdr:spPr>
        <a:xfrm>
          <a:off x="3530111" y="58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83740</xdr:rowOff>
    </xdr:from>
    <xdr:to>
      <xdr:col>4</xdr:col>
      <xdr:colOff>206375</xdr:colOff>
      <xdr:row>36</xdr:row>
      <xdr:rowOff>13890</xdr:rowOff>
    </xdr:to>
    <xdr:sp macro="" textlink="">
      <xdr:nvSpPr>
        <xdr:cNvPr id="86" name="円/楕円 85"/>
        <xdr:cNvSpPr/>
      </xdr:nvSpPr>
      <xdr:spPr>
        <a:xfrm>
          <a:off x="2857500" y="608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30417</xdr:rowOff>
    </xdr:from>
    <xdr:ext cx="534377" cy="259045"/>
    <xdr:sp macro="" textlink="">
      <xdr:nvSpPr>
        <xdr:cNvPr id="87" name="テキスト ボックス 86"/>
        <xdr:cNvSpPr txBox="1"/>
      </xdr:nvSpPr>
      <xdr:spPr>
        <a:xfrm>
          <a:off x="2641111" y="58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141706</xdr:rowOff>
    </xdr:from>
    <xdr:to>
      <xdr:col>3</xdr:col>
      <xdr:colOff>3175</xdr:colOff>
      <xdr:row>36</xdr:row>
      <xdr:rowOff>71856</xdr:rowOff>
    </xdr:to>
    <xdr:sp macro="" textlink="">
      <xdr:nvSpPr>
        <xdr:cNvPr id="88" name="円/楕円 87"/>
        <xdr:cNvSpPr/>
      </xdr:nvSpPr>
      <xdr:spPr>
        <a:xfrm>
          <a:off x="1968500" y="61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88383</xdr:rowOff>
    </xdr:from>
    <xdr:ext cx="534377" cy="259045"/>
    <xdr:sp macro="" textlink="">
      <xdr:nvSpPr>
        <xdr:cNvPr id="89" name="テキスト ボックス 88"/>
        <xdr:cNvSpPr txBox="1"/>
      </xdr:nvSpPr>
      <xdr:spPr>
        <a:xfrm>
          <a:off x="1752111" y="59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18785</xdr:rowOff>
    </xdr:from>
    <xdr:to>
      <xdr:col>1</xdr:col>
      <xdr:colOff>485775</xdr:colOff>
      <xdr:row>35</xdr:row>
      <xdr:rowOff>120385</xdr:rowOff>
    </xdr:to>
    <xdr:sp macro="" textlink="">
      <xdr:nvSpPr>
        <xdr:cNvPr id="90" name="円/楕円 89"/>
        <xdr:cNvSpPr/>
      </xdr:nvSpPr>
      <xdr:spPr>
        <a:xfrm>
          <a:off x="1079500" y="601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136912</xdr:rowOff>
    </xdr:from>
    <xdr:ext cx="534377" cy="259045"/>
    <xdr:sp macro="" textlink="">
      <xdr:nvSpPr>
        <xdr:cNvPr id="91" name="テキスト ボックス 90"/>
        <xdr:cNvSpPr txBox="1"/>
      </xdr:nvSpPr>
      <xdr:spPr>
        <a:xfrm>
          <a:off x="863111" y="579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130556</xdr:rowOff>
    </xdr:from>
    <xdr:to>
      <xdr:col>6</xdr:col>
      <xdr:colOff>511175</xdr:colOff>
      <xdr:row>54</xdr:row>
      <xdr:rowOff>38164</xdr:rowOff>
    </xdr:to>
    <xdr:cxnSp macro="">
      <xdr:nvCxnSpPr>
        <xdr:cNvPr id="121" name="直線コネクタ 120"/>
        <xdr:cNvCxnSpPr/>
      </xdr:nvCxnSpPr>
      <xdr:spPr>
        <a:xfrm flipV="1">
          <a:off x="3797300" y="9217406"/>
          <a:ext cx="838200" cy="7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2862</xdr:rowOff>
    </xdr:from>
    <xdr:ext cx="534377" cy="259045"/>
    <xdr:sp macro="" textlink="">
      <xdr:nvSpPr>
        <xdr:cNvPr id="122" name="物件費平均値テキスト"/>
        <xdr:cNvSpPr txBox="1"/>
      </xdr:nvSpPr>
      <xdr:spPr>
        <a:xfrm>
          <a:off x="4686300" y="943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38164</xdr:rowOff>
    </xdr:from>
    <xdr:to>
      <xdr:col>5</xdr:col>
      <xdr:colOff>358775</xdr:colOff>
      <xdr:row>54</xdr:row>
      <xdr:rowOff>130975</xdr:rowOff>
    </xdr:to>
    <xdr:cxnSp macro="">
      <xdr:nvCxnSpPr>
        <xdr:cNvPr id="124" name="直線コネクタ 123"/>
        <xdr:cNvCxnSpPr/>
      </xdr:nvCxnSpPr>
      <xdr:spPr>
        <a:xfrm flipV="1">
          <a:off x="2908300" y="9296464"/>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164025</xdr:rowOff>
    </xdr:from>
    <xdr:ext cx="534377" cy="259045"/>
    <xdr:sp macro="" textlink="">
      <xdr:nvSpPr>
        <xdr:cNvPr id="126" name="テキスト ボックス 125"/>
        <xdr:cNvSpPr txBox="1"/>
      </xdr:nvSpPr>
      <xdr:spPr>
        <a:xfrm>
          <a:off x="3530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75387</xdr:rowOff>
    </xdr:from>
    <xdr:to>
      <xdr:col>4</xdr:col>
      <xdr:colOff>155575</xdr:colOff>
      <xdr:row>54</xdr:row>
      <xdr:rowOff>130975</xdr:rowOff>
    </xdr:to>
    <xdr:cxnSp macro="">
      <xdr:nvCxnSpPr>
        <xdr:cNvPr id="127" name="直線コネクタ 126"/>
        <xdr:cNvCxnSpPr/>
      </xdr:nvCxnSpPr>
      <xdr:spPr>
        <a:xfrm>
          <a:off x="2019300" y="9333687"/>
          <a:ext cx="889000" cy="5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114761</xdr:rowOff>
    </xdr:from>
    <xdr:ext cx="534377" cy="259045"/>
    <xdr:sp macro="" textlink="">
      <xdr:nvSpPr>
        <xdr:cNvPr id="129" name="テキスト ボックス 128"/>
        <xdr:cNvSpPr txBox="1"/>
      </xdr:nvSpPr>
      <xdr:spPr>
        <a:xfrm>
          <a:off x="2641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132309</xdr:rowOff>
    </xdr:from>
    <xdr:to>
      <xdr:col>2</xdr:col>
      <xdr:colOff>638175</xdr:colOff>
      <xdr:row>54</xdr:row>
      <xdr:rowOff>75387</xdr:rowOff>
    </xdr:to>
    <xdr:cxnSp macro="">
      <xdr:nvCxnSpPr>
        <xdr:cNvPr id="130" name="直線コネクタ 129"/>
        <xdr:cNvCxnSpPr/>
      </xdr:nvCxnSpPr>
      <xdr:spPr>
        <a:xfrm>
          <a:off x="1130300" y="9219159"/>
          <a:ext cx="8890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118533</xdr:rowOff>
    </xdr:from>
    <xdr:ext cx="534377" cy="259045"/>
    <xdr:sp macro="" textlink="">
      <xdr:nvSpPr>
        <xdr:cNvPr id="132" name="テキスト ボックス 131"/>
        <xdr:cNvSpPr txBox="1"/>
      </xdr:nvSpPr>
      <xdr:spPr>
        <a:xfrm>
          <a:off x="1752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90453</xdr:rowOff>
    </xdr:from>
    <xdr:ext cx="534377" cy="259045"/>
    <xdr:sp macro="" textlink="">
      <xdr:nvSpPr>
        <xdr:cNvPr id="134" name="テキスト ボックス 133"/>
        <xdr:cNvSpPr txBox="1"/>
      </xdr:nvSpPr>
      <xdr:spPr>
        <a:xfrm>
          <a:off x="863111" y="96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79756</xdr:rowOff>
    </xdr:from>
    <xdr:to>
      <xdr:col>6</xdr:col>
      <xdr:colOff>561975</xdr:colOff>
      <xdr:row>54</xdr:row>
      <xdr:rowOff>9906</xdr:rowOff>
    </xdr:to>
    <xdr:sp macro="" textlink="">
      <xdr:nvSpPr>
        <xdr:cNvPr id="140" name="円/楕円 139"/>
        <xdr:cNvSpPr/>
      </xdr:nvSpPr>
      <xdr:spPr>
        <a:xfrm>
          <a:off x="4584700" y="91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102633</xdr:rowOff>
    </xdr:from>
    <xdr:ext cx="534377" cy="259045"/>
    <xdr:sp macro="" textlink="">
      <xdr:nvSpPr>
        <xdr:cNvPr id="141" name="物件費該当値テキスト"/>
        <xdr:cNvSpPr txBox="1"/>
      </xdr:nvSpPr>
      <xdr:spPr>
        <a:xfrm>
          <a:off x="4686300" y="901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54,740</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158814</xdr:rowOff>
    </xdr:from>
    <xdr:to>
      <xdr:col>5</xdr:col>
      <xdr:colOff>409575</xdr:colOff>
      <xdr:row>54</xdr:row>
      <xdr:rowOff>88964</xdr:rowOff>
    </xdr:to>
    <xdr:sp macro="" textlink="">
      <xdr:nvSpPr>
        <xdr:cNvPr id="142" name="円/楕円 141"/>
        <xdr:cNvSpPr/>
      </xdr:nvSpPr>
      <xdr:spPr>
        <a:xfrm>
          <a:off x="3746500" y="92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105491</xdr:rowOff>
    </xdr:from>
    <xdr:ext cx="534377" cy="259045"/>
    <xdr:sp macro="" textlink="">
      <xdr:nvSpPr>
        <xdr:cNvPr id="143" name="テキスト ボックス 142"/>
        <xdr:cNvSpPr txBox="1"/>
      </xdr:nvSpPr>
      <xdr:spPr>
        <a:xfrm>
          <a:off x="3530111" y="902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80175</xdr:rowOff>
    </xdr:from>
    <xdr:to>
      <xdr:col>4</xdr:col>
      <xdr:colOff>206375</xdr:colOff>
      <xdr:row>55</xdr:row>
      <xdr:rowOff>10325</xdr:rowOff>
    </xdr:to>
    <xdr:sp macro="" textlink="">
      <xdr:nvSpPr>
        <xdr:cNvPr id="144" name="円/楕円 143"/>
        <xdr:cNvSpPr/>
      </xdr:nvSpPr>
      <xdr:spPr>
        <a:xfrm>
          <a:off x="2857500" y="93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26852</xdr:rowOff>
    </xdr:from>
    <xdr:ext cx="534377" cy="259045"/>
    <xdr:sp macro="" textlink="">
      <xdr:nvSpPr>
        <xdr:cNvPr id="145" name="テキスト ボックス 144"/>
        <xdr:cNvSpPr txBox="1"/>
      </xdr:nvSpPr>
      <xdr:spPr>
        <a:xfrm>
          <a:off x="2641111" y="911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24587</xdr:rowOff>
    </xdr:from>
    <xdr:to>
      <xdr:col>3</xdr:col>
      <xdr:colOff>3175</xdr:colOff>
      <xdr:row>54</xdr:row>
      <xdr:rowOff>126187</xdr:rowOff>
    </xdr:to>
    <xdr:sp macro="" textlink="">
      <xdr:nvSpPr>
        <xdr:cNvPr id="146" name="円/楕円 145"/>
        <xdr:cNvSpPr/>
      </xdr:nvSpPr>
      <xdr:spPr>
        <a:xfrm>
          <a:off x="1968500" y="92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142714</xdr:rowOff>
    </xdr:from>
    <xdr:ext cx="534377" cy="259045"/>
    <xdr:sp macro="" textlink="">
      <xdr:nvSpPr>
        <xdr:cNvPr id="147" name="テキスト ボックス 146"/>
        <xdr:cNvSpPr txBox="1"/>
      </xdr:nvSpPr>
      <xdr:spPr>
        <a:xfrm>
          <a:off x="1752111" y="90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51,688</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81509</xdr:rowOff>
    </xdr:from>
    <xdr:to>
      <xdr:col>1</xdr:col>
      <xdr:colOff>485775</xdr:colOff>
      <xdr:row>54</xdr:row>
      <xdr:rowOff>11659</xdr:rowOff>
    </xdr:to>
    <xdr:sp macro="" textlink="">
      <xdr:nvSpPr>
        <xdr:cNvPr id="148" name="円/楕円 147"/>
        <xdr:cNvSpPr/>
      </xdr:nvSpPr>
      <xdr:spPr>
        <a:xfrm>
          <a:off x="1079500" y="91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28186</xdr:rowOff>
    </xdr:from>
    <xdr:ext cx="534377" cy="259045"/>
    <xdr:sp macro="" textlink="">
      <xdr:nvSpPr>
        <xdr:cNvPr id="149" name="テキスト ボックス 148"/>
        <xdr:cNvSpPr txBox="1"/>
      </xdr:nvSpPr>
      <xdr:spPr>
        <a:xfrm>
          <a:off x="863111" y="894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3454</xdr:rowOff>
    </xdr:from>
    <xdr:to>
      <xdr:col>6</xdr:col>
      <xdr:colOff>511175</xdr:colOff>
      <xdr:row>77</xdr:row>
      <xdr:rowOff>68652</xdr:rowOff>
    </xdr:to>
    <xdr:cxnSp macro="">
      <xdr:nvCxnSpPr>
        <xdr:cNvPr id="176" name="直線コネクタ 175"/>
        <xdr:cNvCxnSpPr/>
      </xdr:nvCxnSpPr>
      <xdr:spPr>
        <a:xfrm>
          <a:off x="3797300" y="13205104"/>
          <a:ext cx="838200" cy="6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142991</xdr:rowOff>
    </xdr:from>
    <xdr:to>
      <xdr:col>5</xdr:col>
      <xdr:colOff>358775</xdr:colOff>
      <xdr:row>77</xdr:row>
      <xdr:rowOff>3454</xdr:rowOff>
    </xdr:to>
    <xdr:cxnSp macro="">
      <xdr:nvCxnSpPr>
        <xdr:cNvPr id="179" name="直線コネクタ 178"/>
        <xdr:cNvCxnSpPr/>
      </xdr:nvCxnSpPr>
      <xdr:spPr>
        <a:xfrm>
          <a:off x="2908300" y="13173191"/>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142991</xdr:rowOff>
    </xdr:from>
    <xdr:to>
      <xdr:col>4</xdr:col>
      <xdr:colOff>155575</xdr:colOff>
      <xdr:row>77</xdr:row>
      <xdr:rowOff>15159</xdr:rowOff>
    </xdr:to>
    <xdr:cxnSp macro="">
      <xdr:nvCxnSpPr>
        <xdr:cNvPr id="182" name="直線コネクタ 181"/>
        <xdr:cNvCxnSpPr/>
      </xdr:nvCxnSpPr>
      <xdr:spPr>
        <a:xfrm flipV="1">
          <a:off x="2019300" y="13173191"/>
          <a:ext cx="8890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1104</xdr:rowOff>
    </xdr:from>
    <xdr:ext cx="469744" cy="259045"/>
    <xdr:sp macro="" textlink="">
      <xdr:nvSpPr>
        <xdr:cNvPr id="184" name="テキスト ボックス 183"/>
        <xdr:cNvSpPr txBox="1"/>
      </xdr:nvSpPr>
      <xdr:spPr>
        <a:xfrm>
          <a:off x="2673427" y="12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803</xdr:rowOff>
    </xdr:from>
    <xdr:to>
      <xdr:col>2</xdr:col>
      <xdr:colOff>638175</xdr:colOff>
      <xdr:row>77</xdr:row>
      <xdr:rowOff>15159</xdr:rowOff>
    </xdr:to>
    <xdr:cxnSp macro="">
      <xdr:nvCxnSpPr>
        <xdr:cNvPr id="185" name="直線コネクタ 184"/>
        <xdr:cNvCxnSpPr/>
      </xdr:nvCxnSpPr>
      <xdr:spPr>
        <a:xfrm>
          <a:off x="1130300" y="13202453"/>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17852</xdr:rowOff>
    </xdr:from>
    <xdr:to>
      <xdr:col>6</xdr:col>
      <xdr:colOff>561975</xdr:colOff>
      <xdr:row>77</xdr:row>
      <xdr:rowOff>119452</xdr:rowOff>
    </xdr:to>
    <xdr:sp macro="" textlink="">
      <xdr:nvSpPr>
        <xdr:cNvPr id="195" name="円/楕円 194"/>
        <xdr:cNvSpPr/>
      </xdr:nvSpPr>
      <xdr:spPr>
        <a:xfrm>
          <a:off x="4584700" y="132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167729</xdr:rowOff>
    </xdr:from>
    <xdr:ext cx="469744" cy="259045"/>
    <xdr:sp macro="" textlink="">
      <xdr:nvSpPr>
        <xdr:cNvPr id="196" name="維持補修費該当値テキスト"/>
        <xdr:cNvSpPr txBox="1"/>
      </xdr:nvSpPr>
      <xdr:spPr>
        <a:xfrm>
          <a:off x="4686300" y="1319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124104</xdr:rowOff>
    </xdr:from>
    <xdr:to>
      <xdr:col>5</xdr:col>
      <xdr:colOff>409575</xdr:colOff>
      <xdr:row>77</xdr:row>
      <xdr:rowOff>54254</xdr:rowOff>
    </xdr:to>
    <xdr:sp macro="" textlink="">
      <xdr:nvSpPr>
        <xdr:cNvPr id="197" name="円/楕円 196"/>
        <xdr:cNvSpPr/>
      </xdr:nvSpPr>
      <xdr:spPr>
        <a:xfrm>
          <a:off x="3746500" y="131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45381</xdr:rowOff>
    </xdr:from>
    <xdr:ext cx="469744" cy="259045"/>
    <xdr:sp macro="" textlink="">
      <xdr:nvSpPr>
        <xdr:cNvPr id="198" name="テキスト ボックス 197"/>
        <xdr:cNvSpPr txBox="1"/>
      </xdr:nvSpPr>
      <xdr:spPr>
        <a:xfrm>
          <a:off x="3562427" y="132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92191</xdr:rowOff>
    </xdr:from>
    <xdr:to>
      <xdr:col>4</xdr:col>
      <xdr:colOff>206375</xdr:colOff>
      <xdr:row>77</xdr:row>
      <xdr:rowOff>22341</xdr:rowOff>
    </xdr:to>
    <xdr:sp macro="" textlink="">
      <xdr:nvSpPr>
        <xdr:cNvPr id="199" name="円/楕円 198"/>
        <xdr:cNvSpPr/>
      </xdr:nvSpPr>
      <xdr:spPr>
        <a:xfrm>
          <a:off x="2857500" y="131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13468</xdr:rowOff>
    </xdr:from>
    <xdr:ext cx="469744" cy="259045"/>
    <xdr:sp macro="" textlink="">
      <xdr:nvSpPr>
        <xdr:cNvPr id="200" name="テキスト ボックス 199"/>
        <xdr:cNvSpPr txBox="1"/>
      </xdr:nvSpPr>
      <xdr:spPr>
        <a:xfrm>
          <a:off x="2673427" y="1321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135809</xdr:rowOff>
    </xdr:from>
    <xdr:to>
      <xdr:col>3</xdr:col>
      <xdr:colOff>3175</xdr:colOff>
      <xdr:row>77</xdr:row>
      <xdr:rowOff>65959</xdr:rowOff>
    </xdr:to>
    <xdr:sp macro="" textlink="">
      <xdr:nvSpPr>
        <xdr:cNvPr id="201" name="円/楕円 200"/>
        <xdr:cNvSpPr/>
      </xdr:nvSpPr>
      <xdr:spPr>
        <a:xfrm>
          <a:off x="1968500" y="131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57086</xdr:rowOff>
    </xdr:from>
    <xdr:ext cx="469744" cy="259045"/>
    <xdr:sp macro="" textlink="">
      <xdr:nvSpPr>
        <xdr:cNvPr id="202" name="テキスト ボックス 201"/>
        <xdr:cNvSpPr txBox="1"/>
      </xdr:nvSpPr>
      <xdr:spPr>
        <a:xfrm>
          <a:off x="1784427" y="1325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121453</xdr:rowOff>
    </xdr:from>
    <xdr:to>
      <xdr:col>1</xdr:col>
      <xdr:colOff>485775</xdr:colOff>
      <xdr:row>77</xdr:row>
      <xdr:rowOff>51603</xdr:rowOff>
    </xdr:to>
    <xdr:sp macro="" textlink="">
      <xdr:nvSpPr>
        <xdr:cNvPr id="203" name="円/楕円 202"/>
        <xdr:cNvSpPr/>
      </xdr:nvSpPr>
      <xdr:spPr>
        <a:xfrm>
          <a:off x="1079500" y="1315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42730</xdr:rowOff>
    </xdr:from>
    <xdr:ext cx="469744" cy="259045"/>
    <xdr:sp macro="" textlink="">
      <xdr:nvSpPr>
        <xdr:cNvPr id="204" name="テキスト ボックス 203"/>
        <xdr:cNvSpPr txBox="1"/>
      </xdr:nvSpPr>
      <xdr:spPr>
        <a:xfrm>
          <a:off x="895427" y="1324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51871</xdr:rowOff>
    </xdr:from>
    <xdr:to>
      <xdr:col>6</xdr:col>
      <xdr:colOff>511175</xdr:colOff>
      <xdr:row>95</xdr:row>
      <xdr:rowOff>81865</xdr:rowOff>
    </xdr:to>
    <xdr:cxnSp macro="">
      <xdr:nvCxnSpPr>
        <xdr:cNvPr id="232" name="直線コネクタ 231"/>
        <xdr:cNvCxnSpPr/>
      </xdr:nvCxnSpPr>
      <xdr:spPr>
        <a:xfrm flipV="1">
          <a:off x="3797300" y="16339621"/>
          <a:ext cx="838200" cy="2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167693</xdr:rowOff>
    </xdr:from>
    <xdr:ext cx="534377" cy="259045"/>
    <xdr:sp macro="" textlink="">
      <xdr:nvSpPr>
        <xdr:cNvPr id="233" name="扶助費平均値テキスト"/>
        <xdr:cNvSpPr txBox="1"/>
      </xdr:nvSpPr>
      <xdr:spPr>
        <a:xfrm>
          <a:off x="4686300" y="16112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81865</xdr:rowOff>
    </xdr:from>
    <xdr:to>
      <xdr:col>5</xdr:col>
      <xdr:colOff>358775</xdr:colOff>
      <xdr:row>96</xdr:row>
      <xdr:rowOff>6290</xdr:rowOff>
    </xdr:to>
    <xdr:cxnSp macro="">
      <xdr:nvCxnSpPr>
        <xdr:cNvPr id="235" name="直線コネクタ 234"/>
        <xdr:cNvCxnSpPr/>
      </xdr:nvCxnSpPr>
      <xdr:spPr>
        <a:xfrm flipV="1">
          <a:off x="2908300" y="16369615"/>
          <a:ext cx="889000" cy="9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144457</xdr:rowOff>
    </xdr:from>
    <xdr:ext cx="534377" cy="259045"/>
    <xdr:sp macro="" textlink="">
      <xdr:nvSpPr>
        <xdr:cNvPr id="237" name="テキスト ボックス 236"/>
        <xdr:cNvSpPr txBox="1"/>
      </xdr:nvSpPr>
      <xdr:spPr>
        <a:xfrm>
          <a:off x="3530111" y="164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6290</xdr:rowOff>
    </xdr:from>
    <xdr:to>
      <xdr:col>4</xdr:col>
      <xdr:colOff>155575</xdr:colOff>
      <xdr:row>96</xdr:row>
      <xdr:rowOff>76836</xdr:rowOff>
    </xdr:to>
    <xdr:cxnSp macro="">
      <xdr:nvCxnSpPr>
        <xdr:cNvPr id="238" name="直線コネクタ 237"/>
        <xdr:cNvCxnSpPr/>
      </xdr:nvCxnSpPr>
      <xdr:spPr>
        <a:xfrm flipV="1">
          <a:off x="2019300" y="16465490"/>
          <a:ext cx="889000" cy="7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89318</xdr:rowOff>
    </xdr:from>
    <xdr:ext cx="534377" cy="259045"/>
    <xdr:sp macro="" textlink="">
      <xdr:nvSpPr>
        <xdr:cNvPr id="240" name="テキスト ボックス 239"/>
        <xdr:cNvSpPr txBox="1"/>
      </xdr:nvSpPr>
      <xdr:spPr>
        <a:xfrm>
          <a:off x="2641111" y="1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2426</xdr:rowOff>
    </xdr:from>
    <xdr:to>
      <xdr:col>2</xdr:col>
      <xdr:colOff>638175</xdr:colOff>
      <xdr:row>96</xdr:row>
      <xdr:rowOff>76836</xdr:rowOff>
    </xdr:to>
    <xdr:cxnSp macro="">
      <xdr:nvCxnSpPr>
        <xdr:cNvPr id="241" name="直線コネクタ 240"/>
        <xdr:cNvCxnSpPr/>
      </xdr:nvCxnSpPr>
      <xdr:spPr>
        <a:xfrm>
          <a:off x="1130300" y="16461626"/>
          <a:ext cx="889000" cy="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126077</xdr:rowOff>
    </xdr:from>
    <xdr:ext cx="534377" cy="259045"/>
    <xdr:sp macro="" textlink="">
      <xdr:nvSpPr>
        <xdr:cNvPr id="243" name="テキスト ボックス 242"/>
        <xdr:cNvSpPr txBox="1"/>
      </xdr:nvSpPr>
      <xdr:spPr>
        <a:xfrm>
          <a:off x="1752111" y="165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123860</xdr:rowOff>
    </xdr:from>
    <xdr:ext cx="534377" cy="259045"/>
    <xdr:sp macro="" textlink="">
      <xdr:nvSpPr>
        <xdr:cNvPr id="245" name="テキスト ボックス 244"/>
        <xdr:cNvSpPr txBox="1"/>
      </xdr:nvSpPr>
      <xdr:spPr>
        <a:xfrm>
          <a:off x="863111" y="165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1071</xdr:rowOff>
    </xdr:from>
    <xdr:to>
      <xdr:col>6</xdr:col>
      <xdr:colOff>561975</xdr:colOff>
      <xdr:row>95</xdr:row>
      <xdr:rowOff>102671</xdr:rowOff>
    </xdr:to>
    <xdr:sp macro="" textlink="">
      <xdr:nvSpPr>
        <xdr:cNvPr id="251" name="円/楕円 250"/>
        <xdr:cNvSpPr/>
      </xdr:nvSpPr>
      <xdr:spPr>
        <a:xfrm>
          <a:off x="4584700" y="162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150948</xdr:rowOff>
    </xdr:from>
    <xdr:ext cx="534377" cy="259045"/>
    <xdr:sp macro="" textlink="">
      <xdr:nvSpPr>
        <xdr:cNvPr id="252" name="扶助費該当値テキスト"/>
        <xdr:cNvSpPr txBox="1"/>
      </xdr:nvSpPr>
      <xdr:spPr>
        <a:xfrm>
          <a:off x="4686300" y="1626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86,342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31065</xdr:rowOff>
    </xdr:from>
    <xdr:to>
      <xdr:col>5</xdr:col>
      <xdr:colOff>409575</xdr:colOff>
      <xdr:row>95</xdr:row>
      <xdr:rowOff>132665</xdr:rowOff>
    </xdr:to>
    <xdr:sp macro="" textlink="">
      <xdr:nvSpPr>
        <xdr:cNvPr id="253" name="円/楕円 252"/>
        <xdr:cNvSpPr/>
      </xdr:nvSpPr>
      <xdr:spPr>
        <a:xfrm>
          <a:off x="3746500" y="163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149192</xdr:rowOff>
    </xdr:from>
    <xdr:ext cx="534377" cy="259045"/>
    <xdr:sp macro="" textlink="">
      <xdr:nvSpPr>
        <xdr:cNvPr id="254" name="テキスト ボックス 253"/>
        <xdr:cNvSpPr txBox="1"/>
      </xdr:nvSpPr>
      <xdr:spPr>
        <a:xfrm>
          <a:off x="3530111" y="1609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85,030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126940</xdr:rowOff>
    </xdr:from>
    <xdr:to>
      <xdr:col>4</xdr:col>
      <xdr:colOff>206375</xdr:colOff>
      <xdr:row>96</xdr:row>
      <xdr:rowOff>57090</xdr:rowOff>
    </xdr:to>
    <xdr:sp macro="" textlink="">
      <xdr:nvSpPr>
        <xdr:cNvPr id="255" name="円/楕円 254"/>
        <xdr:cNvSpPr/>
      </xdr:nvSpPr>
      <xdr:spPr>
        <a:xfrm>
          <a:off x="2857500" y="164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73617</xdr:rowOff>
    </xdr:from>
    <xdr:ext cx="534377" cy="259045"/>
    <xdr:sp macro="" textlink="">
      <xdr:nvSpPr>
        <xdr:cNvPr id="256" name="テキスト ボックス 255"/>
        <xdr:cNvSpPr txBox="1"/>
      </xdr:nvSpPr>
      <xdr:spPr>
        <a:xfrm>
          <a:off x="2641111" y="1618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26036</xdr:rowOff>
    </xdr:from>
    <xdr:to>
      <xdr:col>3</xdr:col>
      <xdr:colOff>3175</xdr:colOff>
      <xdr:row>96</xdr:row>
      <xdr:rowOff>127636</xdr:rowOff>
    </xdr:to>
    <xdr:sp macro="" textlink="">
      <xdr:nvSpPr>
        <xdr:cNvPr id="257" name="円/楕円 256"/>
        <xdr:cNvSpPr/>
      </xdr:nvSpPr>
      <xdr:spPr>
        <a:xfrm>
          <a:off x="1968500" y="164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144163</xdr:rowOff>
    </xdr:from>
    <xdr:ext cx="534377" cy="259045"/>
    <xdr:sp macro="" textlink="">
      <xdr:nvSpPr>
        <xdr:cNvPr id="258" name="テキスト ボックス 257"/>
        <xdr:cNvSpPr txBox="1"/>
      </xdr:nvSpPr>
      <xdr:spPr>
        <a:xfrm>
          <a:off x="1752111" y="162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77,750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123076</xdr:rowOff>
    </xdr:from>
    <xdr:to>
      <xdr:col>1</xdr:col>
      <xdr:colOff>485775</xdr:colOff>
      <xdr:row>96</xdr:row>
      <xdr:rowOff>53226</xdr:rowOff>
    </xdr:to>
    <xdr:sp macro="" textlink="">
      <xdr:nvSpPr>
        <xdr:cNvPr id="259" name="円/楕円 258"/>
        <xdr:cNvSpPr/>
      </xdr:nvSpPr>
      <xdr:spPr>
        <a:xfrm>
          <a:off x="1079500" y="164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69753</xdr:rowOff>
    </xdr:from>
    <xdr:ext cx="534377" cy="259045"/>
    <xdr:sp macro="" textlink="">
      <xdr:nvSpPr>
        <xdr:cNvPr id="260" name="テキスト ボックス 259"/>
        <xdr:cNvSpPr txBox="1"/>
      </xdr:nvSpPr>
      <xdr:spPr>
        <a:xfrm>
          <a:off x="863111" y="161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59976</xdr:rowOff>
    </xdr:from>
    <xdr:to>
      <xdr:col>15</xdr:col>
      <xdr:colOff>180975</xdr:colOff>
      <xdr:row>37</xdr:row>
      <xdr:rowOff>69120</xdr:rowOff>
    </xdr:to>
    <xdr:cxnSp macro="">
      <xdr:nvCxnSpPr>
        <xdr:cNvPr id="289" name="直線コネクタ 288"/>
        <xdr:cNvCxnSpPr/>
      </xdr:nvCxnSpPr>
      <xdr:spPr>
        <a:xfrm flipV="1">
          <a:off x="9639300" y="640362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114406</xdr:rowOff>
    </xdr:from>
    <xdr:ext cx="534377" cy="259045"/>
    <xdr:sp macro="" textlink="">
      <xdr:nvSpPr>
        <xdr:cNvPr id="290" name="補助費等平均値テキスト"/>
        <xdr:cNvSpPr txBox="1"/>
      </xdr:nvSpPr>
      <xdr:spPr>
        <a:xfrm>
          <a:off x="10528300" y="594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69120</xdr:rowOff>
    </xdr:from>
    <xdr:to>
      <xdr:col>14</xdr:col>
      <xdr:colOff>28575</xdr:colOff>
      <xdr:row>38</xdr:row>
      <xdr:rowOff>826</xdr:rowOff>
    </xdr:to>
    <xdr:cxnSp macro="">
      <xdr:nvCxnSpPr>
        <xdr:cNvPr id="292" name="直線コネクタ 291"/>
        <xdr:cNvCxnSpPr/>
      </xdr:nvCxnSpPr>
      <xdr:spPr>
        <a:xfrm flipV="1">
          <a:off x="8750300" y="6412770"/>
          <a:ext cx="889000" cy="10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86841</xdr:rowOff>
    </xdr:from>
    <xdr:ext cx="534377" cy="259045"/>
    <xdr:sp macro="" textlink="">
      <xdr:nvSpPr>
        <xdr:cNvPr id="294" name="テキスト ボックス 293"/>
        <xdr:cNvSpPr txBox="1"/>
      </xdr:nvSpPr>
      <xdr:spPr>
        <a:xfrm>
          <a:off x="9372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826</xdr:rowOff>
    </xdr:from>
    <xdr:to>
      <xdr:col>12</xdr:col>
      <xdr:colOff>511175</xdr:colOff>
      <xdr:row>38</xdr:row>
      <xdr:rowOff>20238</xdr:rowOff>
    </xdr:to>
    <xdr:cxnSp macro="">
      <xdr:nvCxnSpPr>
        <xdr:cNvPr id="295" name="直線コネクタ 294"/>
        <xdr:cNvCxnSpPr/>
      </xdr:nvCxnSpPr>
      <xdr:spPr>
        <a:xfrm flipV="1">
          <a:off x="7861300" y="6515926"/>
          <a:ext cx="889000"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44969</xdr:rowOff>
    </xdr:from>
    <xdr:ext cx="534377" cy="259045"/>
    <xdr:sp macro="" textlink="">
      <xdr:nvSpPr>
        <xdr:cNvPr id="297" name="テキスト ボックス 296"/>
        <xdr:cNvSpPr txBox="1"/>
      </xdr:nvSpPr>
      <xdr:spPr>
        <a:xfrm>
          <a:off x="8483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18161</xdr:rowOff>
    </xdr:from>
    <xdr:to>
      <xdr:col>11</xdr:col>
      <xdr:colOff>307975</xdr:colOff>
      <xdr:row>38</xdr:row>
      <xdr:rowOff>20238</xdr:rowOff>
    </xdr:to>
    <xdr:cxnSp macro="">
      <xdr:nvCxnSpPr>
        <xdr:cNvPr id="298" name="直線コネクタ 297"/>
        <xdr:cNvCxnSpPr/>
      </xdr:nvCxnSpPr>
      <xdr:spPr>
        <a:xfrm>
          <a:off x="6972300" y="6533261"/>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105491</xdr:rowOff>
    </xdr:from>
    <xdr:ext cx="534377" cy="259045"/>
    <xdr:sp macro="" textlink="">
      <xdr:nvSpPr>
        <xdr:cNvPr id="300" name="テキスト ボックス 299"/>
        <xdr:cNvSpPr txBox="1"/>
      </xdr:nvSpPr>
      <xdr:spPr>
        <a:xfrm>
          <a:off x="7594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150048</xdr:rowOff>
    </xdr:from>
    <xdr:ext cx="534377" cy="259045"/>
    <xdr:sp macro="" textlink="">
      <xdr:nvSpPr>
        <xdr:cNvPr id="302" name="テキスト ボックス 301"/>
        <xdr:cNvSpPr txBox="1"/>
      </xdr:nvSpPr>
      <xdr:spPr>
        <a:xfrm>
          <a:off x="6705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9176</xdr:rowOff>
    </xdr:from>
    <xdr:to>
      <xdr:col>15</xdr:col>
      <xdr:colOff>231775</xdr:colOff>
      <xdr:row>37</xdr:row>
      <xdr:rowOff>110776</xdr:rowOff>
    </xdr:to>
    <xdr:sp macro="" textlink="">
      <xdr:nvSpPr>
        <xdr:cNvPr id="308" name="円/楕円 307"/>
        <xdr:cNvSpPr/>
      </xdr:nvSpPr>
      <xdr:spPr>
        <a:xfrm>
          <a:off x="10426700" y="63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95553</xdr:rowOff>
    </xdr:from>
    <xdr:ext cx="534377" cy="259045"/>
    <xdr:sp macro="" textlink="">
      <xdr:nvSpPr>
        <xdr:cNvPr id="309" name="補助費等該当値テキスト"/>
        <xdr:cNvSpPr txBox="1"/>
      </xdr:nvSpPr>
      <xdr:spPr>
        <a:xfrm>
          <a:off x="10528300" y="626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18320</xdr:rowOff>
    </xdr:from>
    <xdr:to>
      <xdr:col>14</xdr:col>
      <xdr:colOff>79375</xdr:colOff>
      <xdr:row>37</xdr:row>
      <xdr:rowOff>119920</xdr:rowOff>
    </xdr:to>
    <xdr:sp macro="" textlink="">
      <xdr:nvSpPr>
        <xdr:cNvPr id="310" name="円/楕円 309"/>
        <xdr:cNvSpPr/>
      </xdr:nvSpPr>
      <xdr:spPr>
        <a:xfrm>
          <a:off x="9588500" y="63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111047</xdr:rowOff>
    </xdr:from>
    <xdr:ext cx="534377" cy="259045"/>
    <xdr:sp macro="" textlink="">
      <xdr:nvSpPr>
        <xdr:cNvPr id="311" name="テキスト ボックス 310"/>
        <xdr:cNvSpPr txBox="1"/>
      </xdr:nvSpPr>
      <xdr:spPr>
        <a:xfrm>
          <a:off x="9372111" y="645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121476</xdr:rowOff>
    </xdr:from>
    <xdr:to>
      <xdr:col>12</xdr:col>
      <xdr:colOff>561975</xdr:colOff>
      <xdr:row>38</xdr:row>
      <xdr:rowOff>51626</xdr:rowOff>
    </xdr:to>
    <xdr:sp macro="" textlink="">
      <xdr:nvSpPr>
        <xdr:cNvPr id="312" name="円/楕円 311"/>
        <xdr:cNvSpPr/>
      </xdr:nvSpPr>
      <xdr:spPr>
        <a:xfrm>
          <a:off x="8699500" y="6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42753</xdr:rowOff>
    </xdr:from>
    <xdr:ext cx="534377" cy="259045"/>
    <xdr:sp macro="" textlink="">
      <xdr:nvSpPr>
        <xdr:cNvPr id="313" name="テキスト ボックス 312"/>
        <xdr:cNvSpPr txBox="1"/>
      </xdr:nvSpPr>
      <xdr:spPr>
        <a:xfrm>
          <a:off x="8483111" y="65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140888</xdr:rowOff>
    </xdr:from>
    <xdr:to>
      <xdr:col>11</xdr:col>
      <xdr:colOff>358775</xdr:colOff>
      <xdr:row>38</xdr:row>
      <xdr:rowOff>71038</xdr:rowOff>
    </xdr:to>
    <xdr:sp macro="" textlink="">
      <xdr:nvSpPr>
        <xdr:cNvPr id="314" name="円/楕円 313"/>
        <xdr:cNvSpPr/>
      </xdr:nvSpPr>
      <xdr:spPr>
        <a:xfrm>
          <a:off x="7810500" y="64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62165</xdr:rowOff>
    </xdr:from>
    <xdr:ext cx="534377" cy="259045"/>
    <xdr:sp macro="" textlink="">
      <xdr:nvSpPr>
        <xdr:cNvPr id="315" name="テキスト ボックス 314"/>
        <xdr:cNvSpPr txBox="1"/>
      </xdr:nvSpPr>
      <xdr:spPr>
        <a:xfrm>
          <a:off x="7594111" y="65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138811</xdr:rowOff>
    </xdr:from>
    <xdr:to>
      <xdr:col>10</xdr:col>
      <xdr:colOff>155575</xdr:colOff>
      <xdr:row>38</xdr:row>
      <xdr:rowOff>68961</xdr:rowOff>
    </xdr:to>
    <xdr:sp macro="" textlink="">
      <xdr:nvSpPr>
        <xdr:cNvPr id="316" name="円/楕円 315"/>
        <xdr:cNvSpPr/>
      </xdr:nvSpPr>
      <xdr:spPr>
        <a:xfrm>
          <a:off x="6921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60088</xdr:rowOff>
    </xdr:from>
    <xdr:ext cx="534377" cy="259045"/>
    <xdr:sp macro="" textlink="">
      <xdr:nvSpPr>
        <xdr:cNvPr id="317" name="テキスト ボックス 316"/>
        <xdr:cNvSpPr txBox="1"/>
      </xdr:nvSpPr>
      <xdr:spPr>
        <a:xfrm>
          <a:off x="6705111" y="657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50088</xdr:rowOff>
    </xdr:from>
    <xdr:to>
      <xdr:col>15</xdr:col>
      <xdr:colOff>180975</xdr:colOff>
      <xdr:row>53</xdr:row>
      <xdr:rowOff>48009</xdr:rowOff>
    </xdr:to>
    <xdr:cxnSp macro="">
      <xdr:nvCxnSpPr>
        <xdr:cNvPr id="345" name="直線コネクタ 344"/>
        <xdr:cNvCxnSpPr/>
      </xdr:nvCxnSpPr>
      <xdr:spPr>
        <a:xfrm flipV="1">
          <a:off x="9639300" y="8965488"/>
          <a:ext cx="838200" cy="16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43232</xdr:rowOff>
    </xdr:from>
    <xdr:ext cx="534377" cy="259045"/>
    <xdr:sp macro="" textlink="">
      <xdr:nvSpPr>
        <xdr:cNvPr id="346" name="普通建設事業費平均値テキスト"/>
        <xdr:cNvSpPr txBox="1"/>
      </xdr:nvSpPr>
      <xdr:spPr>
        <a:xfrm>
          <a:off x="10528300" y="9472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48009</xdr:rowOff>
    </xdr:from>
    <xdr:to>
      <xdr:col>14</xdr:col>
      <xdr:colOff>28575</xdr:colOff>
      <xdr:row>55</xdr:row>
      <xdr:rowOff>134831</xdr:rowOff>
    </xdr:to>
    <xdr:cxnSp macro="">
      <xdr:nvCxnSpPr>
        <xdr:cNvPr id="348" name="直線コネクタ 347"/>
        <xdr:cNvCxnSpPr/>
      </xdr:nvCxnSpPr>
      <xdr:spPr>
        <a:xfrm flipV="1">
          <a:off x="8750300" y="9134859"/>
          <a:ext cx="889000" cy="42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24761</xdr:rowOff>
    </xdr:from>
    <xdr:ext cx="534377" cy="259045"/>
    <xdr:sp macro="" textlink="">
      <xdr:nvSpPr>
        <xdr:cNvPr id="350" name="テキスト ボックス 349"/>
        <xdr:cNvSpPr txBox="1"/>
      </xdr:nvSpPr>
      <xdr:spPr>
        <a:xfrm>
          <a:off x="9372111" y="96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23228</xdr:rowOff>
    </xdr:from>
    <xdr:to>
      <xdr:col>12</xdr:col>
      <xdr:colOff>511175</xdr:colOff>
      <xdr:row>55</xdr:row>
      <xdr:rowOff>134831</xdr:rowOff>
    </xdr:to>
    <xdr:cxnSp macro="">
      <xdr:nvCxnSpPr>
        <xdr:cNvPr id="351" name="直線コネクタ 350"/>
        <xdr:cNvCxnSpPr/>
      </xdr:nvCxnSpPr>
      <xdr:spPr>
        <a:xfrm>
          <a:off x="7861300" y="9452978"/>
          <a:ext cx="889000" cy="11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39095</xdr:rowOff>
    </xdr:from>
    <xdr:ext cx="534377" cy="259045"/>
    <xdr:sp macro="" textlink="">
      <xdr:nvSpPr>
        <xdr:cNvPr id="353" name="テキスト ボックス 352"/>
        <xdr:cNvSpPr txBox="1"/>
      </xdr:nvSpPr>
      <xdr:spPr>
        <a:xfrm>
          <a:off x="8483111" y="96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23228</xdr:rowOff>
    </xdr:from>
    <xdr:to>
      <xdr:col>11</xdr:col>
      <xdr:colOff>307975</xdr:colOff>
      <xdr:row>56</xdr:row>
      <xdr:rowOff>110417</xdr:rowOff>
    </xdr:to>
    <xdr:cxnSp macro="">
      <xdr:nvCxnSpPr>
        <xdr:cNvPr id="354" name="直線コネクタ 353"/>
        <xdr:cNvCxnSpPr/>
      </xdr:nvCxnSpPr>
      <xdr:spPr>
        <a:xfrm flipV="1">
          <a:off x="6972300" y="9452978"/>
          <a:ext cx="889000" cy="25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88999</xdr:rowOff>
    </xdr:from>
    <xdr:ext cx="534377" cy="259045"/>
    <xdr:sp macro="" textlink="">
      <xdr:nvSpPr>
        <xdr:cNvPr id="356" name="テキスト ボックス 355"/>
        <xdr:cNvSpPr txBox="1"/>
      </xdr:nvSpPr>
      <xdr:spPr>
        <a:xfrm>
          <a:off x="7594111" y="96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166679</xdr:rowOff>
    </xdr:from>
    <xdr:ext cx="534377" cy="259045"/>
    <xdr:sp macro="" textlink="">
      <xdr:nvSpPr>
        <xdr:cNvPr id="358" name="テキスト ボックス 357"/>
        <xdr:cNvSpPr txBox="1"/>
      </xdr:nvSpPr>
      <xdr:spPr>
        <a:xfrm>
          <a:off x="6705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170738</xdr:rowOff>
    </xdr:from>
    <xdr:to>
      <xdr:col>15</xdr:col>
      <xdr:colOff>231775</xdr:colOff>
      <xdr:row>52</xdr:row>
      <xdr:rowOff>100888</xdr:rowOff>
    </xdr:to>
    <xdr:sp macro="" textlink="">
      <xdr:nvSpPr>
        <xdr:cNvPr id="364" name="円/楕円 363"/>
        <xdr:cNvSpPr/>
      </xdr:nvSpPr>
      <xdr:spPr>
        <a:xfrm>
          <a:off x="10426700" y="891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22165</xdr:rowOff>
    </xdr:from>
    <xdr:ext cx="534377" cy="259045"/>
    <xdr:sp macro="" textlink="">
      <xdr:nvSpPr>
        <xdr:cNvPr id="365" name="普通建設事業費該当値テキスト"/>
        <xdr:cNvSpPr txBox="1"/>
      </xdr:nvSpPr>
      <xdr:spPr>
        <a:xfrm>
          <a:off x="10528300" y="87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68,920</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168659</xdr:rowOff>
    </xdr:from>
    <xdr:to>
      <xdr:col>14</xdr:col>
      <xdr:colOff>79375</xdr:colOff>
      <xdr:row>53</xdr:row>
      <xdr:rowOff>98809</xdr:rowOff>
    </xdr:to>
    <xdr:sp macro="" textlink="">
      <xdr:nvSpPr>
        <xdr:cNvPr id="366" name="円/楕円 365"/>
        <xdr:cNvSpPr/>
      </xdr:nvSpPr>
      <xdr:spPr>
        <a:xfrm>
          <a:off x="9588500" y="90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115336</xdr:rowOff>
    </xdr:from>
    <xdr:ext cx="534377" cy="259045"/>
    <xdr:sp macro="" textlink="">
      <xdr:nvSpPr>
        <xdr:cNvPr id="367" name="テキスト ボックス 366"/>
        <xdr:cNvSpPr txBox="1"/>
      </xdr:nvSpPr>
      <xdr:spPr>
        <a:xfrm>
          <a:off x="9372111" y="88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84031</xdr:rowOff>
    </xdr:from>
    <xdr:to>
      <xdr:col>12</xdr:col>
      <xdr:colOff>561975</xdr:colOff>
      <xdr:row>56</xdr:row>
      <xdr:rowOff>14181</xdr:rowOff>
    </xdr:to>
    <xdr:sp macro="" textlink="">
      <xdr:nvSpPr>
        <xdr:cNvPr id="368" name="円/楕円 367"/>
        <xdr:cNvSpPr/>
      </xdr:nvSpPr>
      <xdr:spPr>
        <a:xfrm>
          <a:off x="8699500" y="95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30708</xdr:rowOff>
    </xdr:from>
    <xdr:ext cx="534377" cy="259045"/>
    <xdr:sp macro="" textlink="">
      <xdr:nvSpPr>
        <xdr:cNvPr id="369" name="テキスト ボックス 368"/>
        <xdr:cNvSpPr txBox="1"/>
      </xdr:nvSpPr>
      <xdr:spPr>
        <a:xfrm>
          <a:off x="8483111" y="928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143878</xdr:rowOff>
    </xdr:from>
    <xdr:to>
      <xdr:col>11</xdr:col>
      <xdr:colOff>358775</xdr:colOff>
      <xdr:row>55</xdr:row>
      <xdr:rowOff>74028</xdr:rowOff>
    </xdr:to>
    <xdr:sp macro="" textlink="">
      <xdr:nvSpPr>
        <xdr:cNvPr id="370" name="円/楕円 369"/>
        <xdr:cNvSpPr/>
      </xdr:nvSpPr>
      <xdr:spPr>
        <a:xfrm>
          <a:off x="7810500" y="940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90555</xdr:rowOff>
    </xdr:from>
    <xdr:ext cx="534377" cy="259045"/>
    <xdr:sp macro="" textlink="">
      <xdr:nvSpPr>
        <xdr:cNvPr id="371" name="テキスト ボックス 370"/>
        <xdr:cNvSpPr txBox="1"/>
      </xdr:nvSpPr>
      <xdr:spPr>
        <a:xfrm>
          <a:off x="7594111" y="917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59617</xdr:rowOff>
    </xdr:from>
    <xdr:to>
      <xdr:col>10</xdr:col>
      <xdr:colOff>155575</xdr:colOff>
      <xdr:row>56</xdr:row>
      <xdr:rowOff>161217</xdr:rowOff>
    </xdr:to>
    <xdr:sp macro="" textlink="">
      <xdr:nvSpPr>
        <xdr:cNvPr id="372" name="円/楕円 371"/>
        <xdr:cNvSpPr/>
      </xdr:nvSpPr>
      <xdr:spPr>
        <a:xfrm>
          <a:off x="6921500" y="966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152344</xdr:rowOff>
    </xdr:from>
    <xdr:ext cx="534377" cy="259045"/>
    <xdr:sp macro="" textlink="">
      <xdr:nvSpPr>
        <xdr:cNvPr id="373" name="テキスト ボックス 372"/>
        <xdr:cNvSpPr txBox="1"/>
      </xdr:nvSpPr>
      <xdr:spPr>
        <a:xfrm>
          <a:off x="6705111" y="975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131767</xdr:rowOff>
    </xdr:from>
    <xdr:to>
      <xdr:col>15</xdr:col>
      <xdr:colOff>180975</xdr:colOff>
      <xdr:row>76</xdr:row>
      <xdr:rowOff>168411</xdr:rowOff>
    </xdr:to>
    <xdr:cxnSp macro="">
      <xdr:nvCxnSpPr>
        <xdr:cNvPr id="400" name="直線コネクタ 399"/>
        <xdr:cNvCxnSpPr/>
      </xdr:nvCxnSpPr>
      <xdr:spPr>
        <a:xfrm>
          <a:off x="9639300" y="13161967"/>
          <a:ext cx="8382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77075</xdr:rowOff>
    </xdr:from>
    <xdr:ext cx="534377" cy="259045"/>
    <xdr:sp macro="" textlink="">
      <xdr:nvSpPr>
        <xdr:cNvPr id="401" name="普通建設事業費 （ うち新規整備　）平均値テキスト"/>
        <xdr:cNvSpPr txBox="1"/>
      </xdr:nvSpPr>
      <xdr:spPr>
        <a:xfrm>
          <a:off x="10528300" y="1293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33906</xdr:rowOff>
    </xdr:from>
    <xdr:ext cx="534377" cy="259045"/>
    <xdr:sp macro="" textlink="">
      <xdr:nvSpPr>
        <xdr:cNvPr id="404" name="テキスト ボックス 403"/>
        <xdr:cNvSpPr txBox="1"/>
      </xdr:nvSpPr>
      <xdr:spPr>
        <a:xfrm>
          <a:off x="9372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117611</xdr:rowOff>
    </xdr:from>
    <xdr:to>
      <xdr:col>15</xdr:col>
      <xdr:colOff>231775</xdr:colOff>
      <xdr:row>77</xdr:row>
      <xdr:rowOff>47761</xdr:rowOff>
    </xdr:to>
    <xdr:sp macro="" textlink="">
      <xdr:nvSpPr>
        <xdr:cNvPr id="410" name="円/楕円 409"/>
        <xdr:cNvSpPr/>
      </xdr:nvSpPr>
      <xdr:spPr>
        <a:xfrm>
          <a:off x="10426700" y="131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96038</xdr:rowOff>
    </xdr:from>
    <xdr:ext cx="534377" cy="259045"/>
    <xdr:sp macro="" textlink="">
      <xdr:nvSpPr>
        <xdr:cNvPr id="411" name="普通建設事業費 （ うち新規整備　）該当値テキスト"/>
        <xdr:cNvSpPr txBox="1"/>
      </xdr:nvSpPr>
      <xdr:spPr>
        <a:xfrm>
          <a:off x="10528300" y="1312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80967</xdr:rowOff>
    </xdr:from>
    <xdr:to>
      <xdr:col>14</xdr:col>
      <xdr:colOff>79375</xdr:colOff>
      <xdr:row>77</xdr:row>
      <xdr:rowOff>11117</xdr:rowOff>
    </xdr:to>
    <xdr:sp macro="" textlink="">
      <xdr:nvSpPr>
        <xdr:cNvPr id="412" name="円/楕円 411"/>
        <xdr:cNvSpPr/>
      </xdr:nvSpPr>
      <xdr:spPr>
        <a:xfrm>
          <a:off x="9588500" y="1311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27645</xdr:rowOff>
    </xdr:from>
    <xdr:ext cx="534377" cy="259045"/>
    <xdr:sp macro="" textlink="">
      <xdr:nvSpPr>
        <xdr:cNvPr id="413" name="テキスト ボックス 412"/>
        <xdr:cNvSpPr txBox="1"/>
      </xdr:nvSpPr>
      <xdr:spPr>
        <a:xfrm>
          <a:off x="9372111" y="128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7432</xdr:rowOff>
    </xdr:from>
    <xdr:to>
      <xdr:col>15</xdr:col>
      <xdr:colOff>180975</xdr:colOff>
      <xdr:row>94</xdr:row>
      <xdr:rowOff>160434</xdr:rowOff>
    </xdr:to>
    <xdr:cxnSp macro="">
      <xdr:nvCxnSpPr>
        <xdr:cNvPr id="440" name="直線コネクタ 439"/>
        <xdr:cNvCxnSpPr/>
      </xdr:nvCxnSpPr>
      <xdr:spPr>
        <a:xfrm>
          <a:off x="9639300" y="16123732"/>
          <a:ext cx="838200" cy="15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156779</xdr:rowOff>
    </xdr:from>
    <xdr:ext cx="534377" cy="259045"/>
    <xdr:sp macro="" textlink="">
      <xdr:nvSpPr>
        <xdr:cNvPr id="441" name="普通建設事業費 （ うち更新整備　）平均値テキスト"/>
        <xdr:cNvSpPr txBox="1"/>
      </xdr:nvSpPr>
      <xdr:spPr>
        <a:xfrm>
          <a:off x="10528300" y="16444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129826</xdr:rowOff>
    </xdr:from>
    <xdr:ext cx="534377" cy="259045"/>
    <xdr:sp macro="" textlink="">
      <xdr:nvSpPr>
        <xdr:cNvPr id="444" name="テキスト ボックス 443"/>
        <xdr:cNvSpPr txBox="1"/>
      </xdr:nvSpPr>
      <xdr:spPr>
        <a:xfrm>
          <a:off x="9372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109634</xdr:rowOff>
    </xdr:from>
    <xdr:to>
      <xdr:col>15</xdr:col>
      <xdr:colOff>231775</xdr:colOff>
      <xdr:row>95</xdr:row>
      <xdr:rowOff>39784</xdr:rowOff>
    </xdr:to>
    <xdr:sp macro="" textlink="">
      <xdr:nvSpPr>
        <xdr:cNvPr id="450" name="円/楕円 449"/>
        <xdr:cNvSpPr/>
      </xdr:nvSpPr>
      <xdr:spPr>
        <a:xfrm>
          <a:off x="10426700" y="162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132511</xdr:rowOff>
    </xdr:from>
    <xdr:ext cx="534377" cy="259045"/>
    <xdr:sp macro="" textlink="">
      <xdr:nvSpPr>
        <xdr:cNvPr id="451" name="普通建設事業費 （ うち更新整備　）該当値テキスト"/>
        <xdr:cNvSpPr txBox="1"/>
      </xdr:nvSpPr>
      <xdr:spPr>
        <a:xfrm>
          <a:off x="10528300" y="160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29,093</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128082</xdr:rowOff>
    </xdr:from>
    <xdr:to>
      <xdr:col>14</xdr:col>
      <xdr:colOff>79375</xdr:colOff>
      <xdr:row>94</xdr:row>
      <xdr:rowOff>58232</xdr:rowOff>
    </xdr:to>
    <xdr:sp macro="" textlink="">
      <xdr:nvSpPr>
        <xdr:cNvPr id="452" name="円/楕円 451"/>
        <xdr:cNvSpPr/>
      </xdr:nvSpPr>
      <xdr:spPr>
        <a:xfrm>
          <a:off x="9588500" y="160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74759</xdr:rowOff>
    </xdr:from>
    <xdr:ext cx="534377" cy="259045"/>
    <xdr:sp macro="" textlink="">
      <xdr:nvSpPr>
        <xdr:cNvPr id="453" name="テキスト ボックス 452"/>
        <xdr:cNvSpPr txBox="1"/>
      </xdr:nvSpPr>
      <xdr:spPr>
        <a:xfrm>
          <a:off x="9372111" y="1584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0" name="直線コネクタ 47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143781</xdr:rowOff>
    </xdr:from>
    <xdr:ext cx="378565" cy="259045"/>
    <xdr:sp macro="" textlink="">
      <xdr:nvSpPr>
        <xdr:cNvPr id="481" name="災害復旧事業費平均値テキスト"/>
        <xdr:cNvSpPr txBox="1"/>
      </xdr:nvSpPr>
      <xdr:spPr>
        <a:xfrm>
          <a:off x="16370300" y="6315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3" name="直線コネクタ 48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58894</xdr:rowOff>
    </xdr:from>
    <xdr:ext cx="378565" cy="259045"/>
    <xdr:sp macro="" textlink="">
      <xdr:nvSpPr>
        <xdr:cNvPr id="485" name="テキスト ボックス 484"/>
        <xdr:cNvSpPr txBox="1"/>
      </xdr:nvSpPr>
      <xdr:spPr>
        <a:xfrm>
          <a:off x="15292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158902</xdr:rowOff>
    </xdr:from>
    <xdr:to>
      <xdr:col>21</xdr:col>
      <xdr:colOff>161925</xdr:colOff>
      <xdr:row>38</xdr:row>
      <xdr:rowOff>139700</xdr:rowOff>
    </xdr:to>
    <xdr:cxnSp macro="">
      <xdr:nvCxnSpPr>
        <xdr:cNvPr id="486" name="直線コネクタ 485"/>
        <xdr:cNvCxnSpPr/>
      </xdr:nvCxnSpPr>
      <xdr:spPr>
        <a:xfrm>
          <a:off x="13703300" y="6159652"/>
          <a:ext cx="889000" cy="49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8" name="テキスト ボックス 487"/>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158902</xdr:rowOff>
    </xdr:from>
    <xdr:to>
      <xdr:col>19</xdr:col>
      <xdr:colOff>644525</xdr:colOff>
      <xdr:row>37</xdr:row>
      <xdr:rowOff>75692</xdr:rowOff>
    </xdr:to>
    <xdr:cxnSp macro="">
      <xdr:nvCxnSpPr>
        <xdr:cNvPr id="489" name="直線コネクタ 488"/>
        <xdr:cNvCxnSpPr/>
      </xdr:nvCxnSpPr>
      <xdr:spPr>
        <a:xfrm flipV="1">
          <a:off x="12814300" y="6159652"/>
          <a:ext cx="889000" cy="2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36</xdr:row>
      <xdr:rowOff>78757</xdr:rowOff>
    </xdr:from>
    <xdr:ext cx="378565" cy="259045"/>
    <xdr:sp macro="" textlink="">
      <xdr:nvSpPr>
        <xdr:cNvPr id="491" name="テキスト ボックス 490"/>
        <xdr:cNvSpPr txBox="1"/>
      </xdr:nvSpPr>
      <xdr:spPr>
        <a:xfrm>
          <a:off x="13514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499" name="円/楕円 49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1" name="円/楕円 50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2" name="テキスト ボックス 50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3" name="円/楕円 50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4" name="テキスト ボックス 50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108102</xdr:rowOff>
    </xdr:from>
    <xdr:to>
      <xdr:col>20</xdr:col>
      <xdr:colOff>9525</xdr:colOff>
      <xdr:row>36</xdr:row>
      <xdr:rowOff>38252</xdr:rowOff>
    </xdr:to>
    <xdr:sp macro="" textlink="">
      <xdr:nvSpPr>
        <xdr:cNvPr id="505" name="円/楕円 504"/>
        <xdr:cNvSpPr/>
      </xdr:nvSpPr>
      <xdr:spPr>
        <a:xfrm>
          <a:off x="13652500" y="61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54779</xdr:rowOff>
    </xdr:from>
    <xdr:ext cx="469744" cy="259045"/>
    <xdr:sp macro="" textlink="">
      <xdr:nvSpPr>
        <xdr:cNvPr id="506" name="テキスト ボックス 505"/>
        <xdr:cNvSpPr txBox="1"/>
      </xdr:nvSpPr>
      <xdr:spPr>
        <a:xfrm>
          <a:off x="13468427" y="58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24892</xdr:rowOff>
    </xdr:from>
    <xdr:to>
      <xdr:col>18</xdr:col>
      <xdr:colOff>492125</xdr:colOff>
      <xdr:row>37</xdr:row>
      <xdr:rowOff>126492</xdr:rowOff>
    </xdr:to>
    <xdr:sp macro="" textlink="">
      <xdr:nvSpPr>
        <xdr:cNvPr id="507" name="円/楕円 506"/>
        <xdr:cNvSpPr/>
      </xdr:nvSpPr>
      <xdr:spPr>
        <a:xfrm>
          <a:off x="12763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117619</xdr:rowOff>
    </xdr:from>
    <xdr:ext cx="378565" cy="259045"/>
    <xdr:sp macro="" textlink="">
      <xdr:nvSpPr>
        <xdr:cNvPr id="508" name="テキスト ボックス 507"/>
        <xdr:cNvSpPr txBox="1"/>
      </xdr:nvSpPr>
      <xdr:spPr>
        <a:xfrm>
          <a:off x="12625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64643</xdr:rowOff>
    </xdr:from>
    <xdr:to>
      <xdr:col>23</xdr:col>
      <xdr:colOff>517525</xdr:colOff>
      <xdr:row>75</xdr:row>
      <xdr:rowOff>123031</xdr:rowOff>
    </xdr:to>
    <xdr:cxnSp macro="">
      <xdr:nvCxnSpPr>
        <xdr:cNvPr id="586" name="直線コネクタ 585"/>
        <xdr:cNvCxnSpPr/>
      </xdr:nvCxnSpPr>
      <xdr:spPr>
        <a:xfrm>
          <a:off x="15481300" y="12923393"/>
          <a:ext cx="838200" cy="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63447</xdr:rowOff>
    </xdr:from>
    <xdr:ext cx="534377" cy="259045"/>
    <xdr:sp macro="" textlink="">
      <xdr:nvSpPr>
        <xdr:cNvPr id="587" name="公債費平均値テキスト"/>
        <xdr:cNvSpPr txBox="1"/>
      </xdr:nvSpPr>
      <xdr:spPr>
        <a:xfrm>
          <a:off x="16370300" y="12750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64643</xdr:rowOff>
    </xdr:from>
    <xdr:to>
      <xdr:col>22</xdr:col>
      <xdr:colOff>365125</xdr:colOff>
      <xdr:row>75</xdr:row>
      <xdr:rowOff>71463</xdr:rowOff>
    </xdr:to>
    <xdr:cxnSp macro="">
      <xdr:nvCxnSpPr>
        <xdr:cNvPr id="589" name="直線コネクタ 588"/>
        <xdr:cNvCxnSpPr/>
      </xdr:nvCxnSpPr>
      <xdr:spPr>
        <a:xfrm flipV="1">
          <a:off x="14592300" y="12923393"/>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124426</xdr:rowOff>
    </xdr:from>
    <xdr:ext cx="534377" cy="259045"/>
    <xdr:sp macro="" textlink="">
      <xdr:nvSpPr>
        <xdr:cNvPr id="591" name="テキスト ボックス 590"/>
        <xdr:cNvSpPr txBox="1"/>
      </xdr:nvSpPr>
      <xdr:spPr>
        <a:xfrm>
          <a:off x="15214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58738</xdr:rowOff>
    </xdr:from>
    <xdr:to>
      <xdr:col>21</xdr:col>
      <xdr:colOff>161925</xdr:colOff>
      <xdr:row>75</xdr:row>
      <xdr:rowOff>71463</xdr:rowOff>
    </xdr:to>
    <xdr:cxnSp macro="">
      <xdr:nvCxnSpPr>
        <xdr:cNvPr id="592" name="直線コネクタ 591"/>
        <xdr:cNvCxnSpPr/>
      </xdr:nvCxnSpPr>
      <xdr:spPr>
        <a:xfrm>
          <a:off x="13703300" y="12917488"/>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125455</xdr:rowOff>
    </xdr:from>
    <xdr:ext cx="534377" cy="259045"/>
    <xdr:sp macro="" textlink="">
      <xdr:nvSpPr>
        <xdr:cNvPr id="594" name="テキスト ボックス 593"/>
        <xdr:cNvSpPr txBox="1"/>
      </xdr:nvSpPr>
      <xdr:spPr>
        <a:xfrm>
          <a:off x="14325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38468</xdr:rowOff>
    </xdr:from>
    <xdr:to>
      <xdr:col>19</xdr:col>
      <xdr:colOff>644525</xdr:colOff>
      <xdr:row>75</xdr:row>
      <xdr:rowOff>58738</xdr:rowOff>
    </xdr:to>
    <xdr:cxnSp macro="">
      <xdr:nvCxnSpPr>
        <xdr:cNvPr id="595" name="直線コネクタ 594"/>
        <xdr:cNvCxnSpPr/>
      </xdr:nvCxnSpPr>
      <xdr:spPr>
        <a:xfrm>
          <a:off x="12814300" y="12897218"/>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104627</xdr:rowOff>
    </xdr:from>
    <xdr:ext cx="534377" cy="259045"/>
    <xdr:sp macro="" textlink="">
      <xdr:nvSpPr>
        <xdr:cNvPr id="597" name="テキスト ボックス 596"/>
        <xdr:cNvSpPr txBox="1"/>
      </xdr:nvSpPr>
      <xdr:spPr>
        <a:xfrm>
          <a:off x="13436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104894</xdr:rowOff>
    </xdr:from>
    <xdr:ext cx="534377" cy="259045"/>
    <xdr:sp macro="" textlink="">
      <xdr:nvSpPr>
        <xdr:cNvPr id="599" name="テキスト ボックス 598"/>
        <xdr:cNvSpPr txBox="1"/>
      </xdr:nvSpPr>
      <xdr:spPr>
        <a:xfrm>
          <a:off x="12547111" y="129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72231</xdr:rowOff>
    </xdr:from>
    <xdr:to>
      <xdr:col>23</xdr:col>
      <xdr:colOff>568325</xdr:colOff>
      <xdr:row>76</xdr:row>
      <xdr:rowOff>2381</xdr:rowOff>
    </xdr:to>
    <xdr:sp macro="" textlink="">
      <xdr:nvSpPr>
        <xdr:cNvPr id="605" name="円/楕円 604"/>
        <xdr:cNvSpPr/>
      </xdr:nvSpPr>
      <xdr:spPr>
        <a:xfrm>
          <a:off x="16268700" y="1293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50658</xdr:rowOff>
    </xdr:from>
    <xdr:ext cx="534377" cy="259045"/>
    <xdr:sp macro="" textlink="">
      <xdr:nvSpPr>
        <xdr:cNvPr id="606" name="公債費該当値テキスト"/>
        <xdr:cNvSpPr txBox="1"/>
      </xdr:nvSpPr>
      <xdr:spPr>
        <a:xfrm>
          <a:off x="16370300" y="1290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31,875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13843</xdr:rowOff>
    </xdr:from>
    <xdr:to>
      <xdr:col>22</xdr:col>
      <xdr:colOff>415925</xdr:colOff>
      <xdr:row>75</xdr:row>
      <xdr:rowOff>115443</xdr:rowOff>
    </xdr:to>
    <xdr:sp macro="" textlink="">
      <xdr:nvSpPr>
        <xdr:cNvPr id="607" name="円/楕円 606"/>
        <xdr:cNvSpPr/>
      </xdr:nvSpPr>
      <xdr:spPr>
        <a:xfrm>
          <a:off x="15430500" y="128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106570</xdr:rowOff>
    </xdr:from>
    <xdr:ext cx="534377" cy="259045"/>
    <xdr:sp macro="" textlink="">
      <xdr:nvSpPr>
        <xdr:cNvPr id="608" name="テキスト ボックス 607"/>
        <xdr:cNvSpPr txBox="1"/>
      </xdr:nvSpPr>
      <xdr:spPr>
        <a:xfrm>
          <a:off x="15214111" y="129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20663</xdr:rowOff>
    </xdr:from>
    <xdr:to>
      <xdr:col>21</xdr:col>
      <xdr:colOff>212725</xdr:colOff>
      <xdr:row>75</xdr:row>
      <xdr:rowOff>122263</xdr:rowOff>
    </xdr:to>
    <xdr:sp macro="" textlink="">
      <xdr:nvSpPr>
        <xdr:cNvPr id="609" name="円/楕円 608"/>
        <xdr:cNvSpPr/>
      </xdr:nvSpPr>
      <xdr:spPr>
        <a:xfrm>
          <a:off x="14541500" y="128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113389</xdr:rowOff>
    </xdr:from>
    <xdr:ext cx="534377" cy="259045"/>
    <xdr:sp macro="" textlink="">
      <xdr:nvSpPr>
        <xdr:cNvPr id="610" name="テキスト ボックス 609"/>
        <xdr:cNvSpPr txBox="1"/>
      </xdr:nvSpPr>
      <xdr:spPr>
        <a:xfrm>
          <a:off x="14325111" y="1297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7938</xdr:rowOff>
    </xdr:from>
    <xdr:to>
      <xdr:col>20</xdr:col>
      <xdr:colOff>9525</xdr:colOff>
      <xdr:row>75</xdr:row>
      <xdr:rowOff>109538</xdr:rowOff>
    </xdr:to>
    <xdr:sp macro="" textlink="">
      <xdr:nvSpPr>
        <xdr:cNvPr id="611" name="円/楕円 610"/>
        <xdr:cNvSpPr/>
      </xdr:nvSpPr>
      <xdr:spPr>
        <a:xfrm>
          <a:off x="13652500" y="128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126065</xdr:rowOff>
    </xdr:from>
    <xdr:ext cx="534377" cy="259045"/>
    <xdr:sp macro="" textlink="">
      <xdr:nvSpPr>
        <xdr:cNvPr id="612" name="テキスト ボックス 611"/>
        <xdr:cNvSpPr txBox="1"/>
      </xdr:nvSpPr>
      <xdr:spPr>
        <a:xfrm>
          <a:off x="13436111" y="126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159118</xdr:rowOff>
    </xdr:from>
    <xdr:to>
      <xdr:col>18</xdr:col>
      <xdr:colOff>492125</xdr:colOff>
      <xdr:row>75</xdr:row>
      <xdr:rowOff>89268</xdr:rowOff>
    </xdr:to>
    <xdr:sp macro="" textlink="">
      <xdr:nvSpPr>
        <xdr:cNvPr id="613" name="円/楕円 612"/>
        <xdr:cNvSpPr/>
      </xdr:nvSpPr>
      <xdr:spPr>
        <a:xfrm>
          <a:off x="12763500" y="128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105795</xdr:rowOff>
    </xdr:from>
    <xdr:ext cx="534377" cy="259045"/>
    <xdr:sp macro="" textlink="">
      <xdr:nvSpPr>
        <xdr:cNvPr id="614" name="テキスト ボックス 613"/>
        <xdr:cNvSpPr txBox="1"/>
      </xdr:nvSpPr>
      <xdr:spPr>
        <a:xfrm>
          <a:off x="12547111" y="126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115354</xdr:rowOff>
    </xdr:from>
    <xdr:to>
      <xdr:col>23</xdr:col>
      <xdr:colOff>517525</xdr:colOff>
      <xdr:row>98</xdr:row>
      <xdr:rowOff>155511</xdr:rowOff>
    </xdr:to>
    <xdr:cxnSp macro="">
      <xdr:nvCxnSpPr>
        <xdr:cNvPr id="643" name="直線コネクタ 642"/>
        <xdr:cNvCxnSpPr/>
      </xdr:nvCxnSpPr>
      <xdr:spPr>
        <a:xfrm>
          <a:off x="15481300" y="16917454"/>
          <a:ext cx="8382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80535</xdr:rowOff>
    </xdr:from>
    <xdr:ext cx="469744" cy="259045"/>
    <xdr:sp macro="" textlink="">
      <xdr:nvSpPr>
        <xdr:cNvPr id="644" name="積立金平均値テキスト"/>
        <xdr:cNvSpPr txBox="1"/>
      </xdr:nvSpPr>
      <xdr:spPr>
        <a:xfrm>
          <a:off x="16370300" y="1653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86740</xdr:rowOff>
    </xdr:from>
    <xdr:to>
      <xdr:col>22</xdr:col>
      <xdr:colOff>365125</xdr:colOff>
      <xdr:row>98</xdr:row>
      <xdr:rowOff>115354</xdr:rowOff>
    </xdr:to>
    <xdr:cxnSp macro="">
      <xdr:nvCxnSpPr>
        <xdr:cNvPr id="646" name="直線コネクタ 645"/>
        <xdr:cNvCxnSpPr/>
      </xdr:nvCxnSpPr>
      <xdr:spPr>
        <a:xfrm>
          <a:off x="14592300" y="16888840"/>
          <a:ext cx="8890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61141</xdr:rowOff>
    </xdr:from>
    <xdr:ext cx="469744" cy="259045"/>
    <xdr:sp macro="" textlink="">
      <xdr:nvSpPr>
        <xdr:cNvPr id="648" name="テキスト ボックス 647"/>
        <xdr:cNvSpPr txBox="1"/>
      </xdr:nvSpPr>
      <xdr:spPr>
        <a:xfrm>
          <a:off x="15246427"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165112</xdr:rowOff>
    </xdr:from>
    <xdr:to>
      <xdr:col>21</xdr:col>
      <xdr:colOff>161925</xdr:colOff>
      <xdr:row>98</xdr:row>
      <xdr:rowOff>86740</xdr:rowOff>
    </xdr:to>
    <xdr:cxnSp macro="">
      <xdr:nvCxnSpPr>
        <xdr:cNvPr id="649" name="直線コネクタ 648"/>
        <xdr:cNvCxnSpPr/>
      </xdr:nvCxnSpPr>
      <xdr:spPr>
        <a:xfrm>
          <a:off x="13703300" y="16795762"/>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11346</xdr:rowOff>
    </xdr:from>
    <xdr:ext cx="469744" cy="259045"/>
    <xdr:sp macro="" textlink="">
      <xdr:nvSpPr>
        <xdr:cNvPr id="651" name="テキスト ボックス 650"/>
        <xdr:cNvSpPr txBox="1"/>
      </xdr:nvSpPr>
      <xdr:spPr>
        <a:xfrm>
          <a:off x="14357427" y="164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96647</xdr:rowOff>
    </xdr:from>
    <xdr:to>
      <xdr:col>19</xdr:col>
      <xdr:colOff>644525</xdr:colOff>
      <xdr:row>97</xdr:row>
      <xdr:rowOff>165112</xdr:rowOff>
    </xdr:to>
    <xdr:cxnSp macro="">
      <xdr:nvCxnSpPr>
        <xdr:cNvPr id="652" name="直線コネクタ 651"/>
        <xdr:cNvCxnSpPr/>
      </xdr:nvCxnSpPr>
      <xdr:spPr>
        <a:xfrm>
          <a:off x="12814300" y="16555847"/>
          <a:ext cx="889000" cy="23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54703</xdr:rowOff>
    </xdr:from>
    <xdr:ext cx="469744" cy="259045"/>
    <xdr:sp macro="" textlink="">
      <xdr:nvSpPr>
        <xdr:cNvPr id="654" name="テキスト ボックス 653"/>
        <xdr:cNvSpPr txBox="1"/>
      </xdr:nvSpPr>
      <xdr:spPr>
        <a:xfrm>
          <a:off x="13468427" y="165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27322</xdr:rowOff>
    </xdr:from>
    <xdr:ext cx="469744" cy="259045"/>
    <xdr:sp macro="" textlink="">
      <xdr:nvSpPr>
        <xdr:cNvPr id="656" name="テキスト ボックス 655"/>
        <xdr:cNvSpPr txBox="1"/>
      </xdr:nvSpPr>
      <xdr:spPr>
        <a:xfrm>
          <a:off x="12579427" y="168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104711</xdr:rowOff>
    </xdr:from>
    <xdr:to>
      <xdr:col>23</xdr:col>
      <xdr:colOff>568325</xdr:colOff>
      <xdr:row>99</xdr:row>
      <xdr:rowOff>34861</xdr:rowOff>
    </xdr:to>
    <xdr:sp macro="" textlink="">
      <xdr:nvSpPr>
        <xdr:cNvPr id="662" name="円/楕円 661"/>
        <xdr:cNvSpPr/>
      </xdr:nvSpPr>
      <xdr:spPr>
        <a:xfrm>
          <a:off x="16268700" y="1690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19638</xdr:rowOff>
    </xdr:from>
    <xdr:ext cx="469744" cy="259045"/>
    <xdr:sp macro="" textlink="">
      <xdr:nvSpPr>
        <xdr:cNvPr id="663" name="積立金該当値テキスト"/>
        <xdr:cNvSpPr txBox="1"/>
      </xdr:nvSpPr>
      <xdr:spPr>
        <a:xfrm>
          <a:off x="16370300" y="1682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64554</xdr:rowOff>
    </xdr:from>
    <xdr:to>
      <xdr:col>22</xdr:col>
      <xdr:colOff>415925</xdr:colOff>
      <xdr:row>98</xdr:row>
      <xdr:rowOff>166154</xdr:rowOff>
    </xdr:to>
    <xdr:sp macro="" textlink="">
      <xdr:nvSpPr>
        <xdr:cNvPr id="664" name="円/楕円 663"/>
        <xdr:cNvSpPr/>
      </xdr:nvSpPr>
      <xdr:spPr>
        <a:xfrm>
          <a:off x="15430500" y="1686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157281</xdr:rowOff>
    </xdr:from>
    <xdr:ext cx="469744" cy="259045"/>
    <xdr:sp macro="" textlink="">
      <xdr:nvSpPr>
        <xdr:cNvPr id="665" name="テキスト ボックス 664"/>
        <xdr:cNvSpPr txBox="1"/>
      </xdr:nvSpPr>
      <xdr:spPr>
        <a:xfrm>
          <a:off x="15246427" y="1695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35940</xdr:rowOff>
    </xdr:from>
    <xdr:to>
      <xdr:col>21</xdr:col>
      <xdr:colOff>212725</xdr:colOff>
      <xdr:row>98</xdr:row>
      <xdr:rowOff>137540</xdr:rowOff>
    </xdr:to>
    <xdr:sp macro="" textlink="">
      <xdr:nvSpPr>
        <xdr:cNvPr id="666" name="円/楕円 665"/>
        <xdr:cNvSpPr/>
      </xdr:nvSpPr>
      <xdr:spPr>
        <a:xfrm>
          <a:off x="14541500" y="168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128667</xdr:rowOff>
    </xdr:from>
    <xdr:ext cx="469744" cy="259045"/>
    <xdr:sp macro="" textlink="">
      <xdr:nvSpPr>
        <xdr:cNvPr id="667" name="テキスト ボックス 666"/>
        <xdr:cNvSpPr txBox="1"/>
      </xdr:nvSpPr>
      <xdr:spPr>
        <a:xfrm>
          <a:off x="14357427" y="1693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114312</xdr:rowOff>
    </xdr:from>
    <xdr:to>
      <xdr:col>20</xdr:col>
      <xdr:colOff>9525</xdr:colOff>
      <xdr:row>98</xdr:row>
      <xdr:rowOff>44462</xdr:rowOff>
    </xdr:to>
    <xdr:sp macro="" textlink="">
      <xdr:nvSpPr>
        <xdr:cNvPr id="668" name="円/楕円 667"/>
        <xdr:cNvSpPr/>
      </xdr:nvSpPr>
      <xdr:spPr>
        <a:xfrm>
          <a:off x="13652500" y="167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35589</xdr:rowOff>
    </xdr:from>
    <xdr:ext cx="469744" cy="259045"/>
    <xdr:sp macro="" textlink="">
      <xdr:nvSpPr>
        <xdr:cNvPr id="669" name="テキスト ボックス 668"/>
        <xdr:cNvSpPr txBox="1"/>
      </xdr:nvSpPr>
      <xdr:spPr>
        <a:xfrm>
          <a:off x="13468427" y="1683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45847</xdr:rowOff>
    </xdr:from>
    <xdr:to>
      <xdr:col>18</xdr:col>
      <xdr:colOff>492125</xdr:colOff>
      <xdr:row>96</xdr:row>
      <xdr:rowOff>147447</xdr:rowOff>
    </xdr:to>
    <xdr:sp macro="" textlink="">
      <xdr:nvSpPr>
        <xdr:cNvPr id="670" name="円/楕円 669"/>
        <xdr:cNvSpPr/>
      </xdr:nvSpPr>
      <xdr:spPr>
        <a:xfrm>
          <a:off x="12763500" y="165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163974</xdr:rowOff>
    </xdr:from>
    <xdr:ext cx="534377" cy="259045"/>
    <xdr:sp macro="" textlink="">
      <xdr:nvSpPr>
        <xdr:cNvPr id="671" name="テキスト ボックス 670"/>
        <xdr:cNvSpPr txBox="1"/>
      </xdr:nvSpPr>
      <xdr:spPr>
        <a:xfrm>
          <a:off x="12547111" y="1628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148463</xdr:rowOff>
    </xdr:from>
    <xdr:to>
      <xdr:col>32</xdr:col>
      <xdr:colOff>187325</xdr:colOff>
      <xdr:row>37</xdr:row>
      <xdr:rowOff>153188</xdr:rowOff>
    </xdr:to>
    <xdr:cxnSp macro="">
      <xdr:nvCxnSpPr>
        <xdr:cNvPr id="700" name="直線コネクタ 699"/>
        <xdr:cNvCxnSpPr/>
      </xdr:nvCxnSpPr>
      <xdr:spPr>
        <a:xfrm flipV="1">
          <a:off x="21323300" y="6492113"/>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38905</xdr:rowOff>
    </xdr:from>
    <xdr:ext cx="469744" cy="259045"/>
    <xdr:sp macro="" textlink="">
      <xdr:nvSpPr>
        <xdr:cNvPr id="701" name="投資及び出資金平均値テキスト"/>
        <xdr:cNvSpPr txBox="1"/>
      </xdr:nvSpPr>
      <xdr:spPr>
        <a:xfrm>
          <a:off x="22212300" y="65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153188</xdr:rowOff>
    </xdr:from>
    <xdr:to>
      <xdr:col>31</xdr:col>
      <xdr:colOff>34925</xdr:colOff>
      <xdr:row>37</xdr:row>
      <xdr:rowOff>159131</xdr:rowOff>
    </xdr:to>
    <xdr:cxnSp macro="">
      <xdr:nvCxnSpPr>
        <xdr:cNvPr id="703" name="直線コネクタ 702"/>
        <xdr:cNvCxnSpPr/>
      </xdr:nvCxnSpPr>
      <xdr:spPr>
        <a:xfrm flipV="1">
          <a:off x="20434300" y="6496838"/>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15663</xdr:rowOff>
    </xdr:from>
    <xdr:ext cx="378565" cy="259045"/>
    <xdr:sp macro="" textlink="">
      <xdr:nvSpPr>
        <xdr:cNvPr id="705" name="テキスト ボックス 704"/>
        <xdr:cNvSpPr txBox="1"/>
      </xdr:nvSpPr>
      <xdr:spPr>
        <a:xfrm>
          <a:off x="21134017" y="6702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159131</xdr:rowOff>
    </xdr:from>
    <xdr:to>
      <xdr:col>29</xdr:col>
      <xdr:colOff>517525</xdr:colOff>
      <xdr:row>38</xdr:row>
      <xdr:rowOff>37592</xdr:rowOff>
    </xdr:to>
    <xdr:cxnSp macro="">
      <xdr:nvCxnSpPr>
        <xdr:cNvPr id="706" name="直線コネクタ 705"/>
        <xdr:cNvCxnSpPr/>
      </xdr:nvCxnSpPr>
      <xdr:spPr>
        <a:xfrm flipV="1">
          <a:off x="19545300" y="6502781"/>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13149</xdr:rowOff>
    </xdr:from>
    <xdr:ext cx="378565" cy="259045"/>
    <xdr:sp macro="" textlink="">
      <xdr:nvSpPr>
        <xdr:cNvPr id="708" name="テキスト ボックス 707"/>
        <xdr:cNvSpPr txBox="1"/>
      </xdr:nvSpPr>
      <xdr:spPr>
        <a:xfrm>
          <a:off x="20245017" y="6699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22733</xdr:rowOff>
    </xdr:from>
    <xdr:to>
      <xdr:col>28</xdr:col>
      <xdr:colOff>314325</xdr:colOff>
      <xdr:row>38</xdr:row>
      <xdr:rowOff>37592</xdr:rowOff>
    </xdr:to>
    <xdr:cxnSp macro="">
      <xdr:nvCxnSpPr>
        <xdr:cNvPr id="709" name="直線コネクタ 708"/>
        <xdr:cNvCxnSpPr/>
      </xdr:nvCxnSpPr>
      <xdr:spPr>
        <a:xfrm>
          <a:off x="18656300" y="653783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13530</xdr:rowOff>
    </xdr:from>
    <xdr:ext cx="378565" cy="259045"/>
    <xdr:sp macro="" textlink="">
      <xdr:nvSpPr>
        <xdr:cNvPr id="711" name="テキスト ボックス 710"/>
        <xdr:cNvSpPr txBox="1"/>
      </xdr:nvSpPr>
      <xdr:spPr>
        <a:xfrm>
          <a:off x="19356017" y="6700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9034</xdr:rowOff>
    </xdr:from>
    <xdr:ext cx="469744" cy="259045"/>
    <xdr:sp macro="" textlink="">
      <xdr:nvSpPr>
        <xdr:cNvPr id="713" name="テキスト ボックス 712"/>
        <xdr:cNvSpPr txBox="1"/>
      </xdr:nvSpPr>
      <xdr:spPr>
        <a:xfrm>
          <a:off x="18421427" y="66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97663</xdr:rowOff>
    </xdr:from>
    <xdr:to>
      <xdr:col>32</xdr:col>
      <xdr:colOff>238125</xdr:colOff>
      <xdr:row>38</xdr:row>
      <xdr:rowOff>27813</xdr:rowOff>
    </xdr:to>
    <xdr:sp macro="" textlink="">
      <xdr:nvSpPr>
        <xdr:cNvPr id="719" name="円/楕円 718"/>
        <xdr:cNvSpPr/>
      </xdr:nvSpPr>
      <xdr:spPr>
        <a:xfrm>
          <a:off x="22110700" y="64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120540</xdr:rowOff>
    </xdr:from>
    <xdr:ext cx="469744" cy="259045"/>
    <xdr:sp macro="" textlink="">
      <xdr:nvSpPr>
        <xdr:cNvPr id="720" name="投資及び出資金該当値テキスト"/>
        <xdr:cNvSpPr txBox="1"/>
      </xdr:nvSpPr>
      <xdr:spPr>
        <a:xfrm>
          <a:off x="22212300" y="629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102388</xdr:rowOff>
    </xdr:from>
    <xdr:to>
      <xdr:col>31</xdr:col>
      <xdr:colOff>85725</xdr:colOff>
      <xdr:row>38</xdr:row>
      <xdr:rowOff>32538</xdr:rowOff>
    </xdr:to>
    <xdr:sp macro="" textlink="">
      <xdr:nvSpPr>
        <xdr:cNvPr id="721" name="円/楕円 720"/>
        <xdr:cNvSpPr/>
      </xdr:nvSpPr>
      <xdr:spPr>
        <a:xfrm>
          <a:off x="21272500" y="64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49065</xdr:rowOff>
    </xdr:from>
    <xdr:ext cx="469744" cy="259045"/>
    <xdr:sp macro="" textlink="">
      <xdr:nvSpPr>
        <xdr:cNvPr id="722" name="テキスト ボックス 721"/>
        <xdr:cNvSpPr txBox="1"/>
      </xdr:nvSpPr>
      <xdr:spPr>
        <a:xfrm>
          <a:off x="21088427" y="622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108331</xdr:rowOff>
    </xdr:from>
    <xdr:to>
      <xdr:col>29</xdr:col>
      <xdr:colOff>568325</xdr:colOff>
      <xdr:row>38</xdr:row>
      <xdr:rowOff>38481</xdr:rowOff>
    </xdr:to>
    <xdr:sp macro="" textlink="">
      <xdr:nvSpPr>
        <xdr:cNvPr id="723" name="円/楕円 722"/>
        <xdr:cNvSpPr/>
      </xdr:nvSpPr>
      <xdr:spPr>
        <a:xfrm>
          <a:off x="203835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55008</xdr:rowOff>
    </xdr:from>
    <xdr:ext cx="469744" cy="259045"/>
    <xdr:sp macro="" textlink="">
      <xdr:nvSpPr>
        <xdr:cNvPr id="724" name="テキスト ボックス 723"/>
        <xdr:cNvSpPr txBox="1"/>
      </xdr:nvSpPr>
      <xdr:spPr>
        <a:xfrm>
          <a:off x="20199427" y="622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158242</xdr:rowOff>
    </xdr:from>
    <xdr:to>
      <xdr:col>28</xdr:col>
      <xdr:colOff>365125</xdr:colOff>
      <xdr:row>38</xdr:row>
      <xdr:rowOff>88392</xdr:rowOff>
    </xdr:to>
    <xdr:sp macro="" textlink="">
      <xdr:nvSpPr>
        <xdr:cNvPr id="725" name="円/楕円 724"/>
        <xdr:cNvSpPr/>
      </xdr:nvSpPr>
      <xdr:spPr>
        <a:xfrm>
          <a:off x="19494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104919</xdr:rowOff>
    </xdr:from>
    <xdr:ext cx="469744" cy="259045"/>
    <xdr:sp macro="" textlink="">
      <xdr:nvSpPr>
        <xdr:cNvPr id="726" name="テキスト ボックス 725"/>
        <xdr:cNvSpPr txBox="1"/>
      </xdr:nvSpPr>
      <xdr:spPr>
        <a:xfrm>
          <a:off x="19310427"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143383</xdr:rowOff>
    </xdr:from>
    <xdr:to>
      <xdr:col>27</xdr:col>
      <xdr:colOff>161925</xdr:colOff>
      <xdr:row>38</xdr:row>
      <xdr:rowOff>73533</xdr:rowOff>
    </xdr:to>
    <xdr:sp macro="" textlink="">
      <xdr:nvSpPr>
        <xdr:cNvPr id="727" name="円/楕円 726"/>
        <xdr:cNvSpPr/>
      </xdr:nvSpPr>
      <xdr:spPr>
        <a:xfrm>
          <a:off x="18605500" y="64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90060</xdr:rowOff>
    </xdr:from>
    <xdr:ext cx="469744" cy="259045"/>
    <xdr:sp macro="" textlink="">
      <xdr:nvSpPr>
        <xdr:cNvPr id="728" name="テキスト ボックス 727"/>
        <xdr:cNvSpPr txBox="1"/>
      </xdr:nvSpPr>
      <xdr:spPr>
        <a:xfrm>
          <a:off x="18421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94049</xdr:rowOff>
    </xdr:from>
    <xdr:to>
      <xdr:col>32</xdr:col>
      <xdr:colOff>187325</xdr:colOff>
      <xdr:row>57</xdr:row>
      <xdr:rowOff>102233</xdr:rowOff>
    </xdr:to>
    <xdr:cxnSp macro="">
      <xdr:nvCxnSpPr>
        <xdr:cNvPr id="755" name="直線コネクタ 754"/>
        <xdr:cNvCxnSpPr/>
      </xdr:nvCxnSpPr>
      <xdr:spPr>
        <a:xfrm flipV="1">
          <a:off x="21323300" y="9866699"/>
          <a:ext cx="8382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45130</xdr:rowOff>
    </xdr:from>
    <xdr:ext cx="469744" cy="259045"/>
    <xdr:sp macro="" textlink="">
      <xdr:nvSpPr>
        <xdr:cNvPr id="756" name="貸付金平均値テキスト"/>
        <xdr:cNvSpPr txBox="1"/>
      </xdr:nvSpPr>
      <xdr:spPr>
        <a:xfrm>
          <a:off x="22212300" y="9817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102233</xdr:rowOff>
    </xdr:from>
    <xdr:to>
      <xdr:col>31</xdr:col>
      <xdr:colOff>34925</xdr:colOff>
      <xdr:row>57</xdr:row>
      <xdr:rowOff>123469</xdr:rowOff>
    </xdr:to>
    <xdr:cxnSp macro="">
      <xdr:nvCxnSpPr>
        <xdr:cNvPr id="758" name="直線コネクタ 757"/>
        <xdr:cNvCxnSpPr/>
      </xdr:nvCxnSpPr>
      <xdr:spPr>
        <a:xfrm flipV="1">
          <a:off x="20434300" y="9874883"/>
          <a:ext cx="8890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153692</xdr:rowOff>
    </xdr:from>
    <xdr:ext cx="469744" cy="259045"/>
    <xdr:sp macro="" textlink="">
      <xdr:nvSpPr>
        <xdr:cNvPr id="760" name="テキスト ボックス 759"/>
        <xdr:cNvSpPr txBox="1"/>
      </xdr:nvSpPr>
      <xdr:spPr>
        <a:xfrm>
          <a:off x="21088427"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123469</xdr:rowOff>
    </xdr:from>
    <xdr:to>
      <xdr:col>29</xdr:col>
      <xdr:colOff>517525</xdr:colOff>
      <xdr:row>57</xdr:row>
      <xdr:rowOff>141506</xdr:rowOff>
    </xdr:to>
    <xdr:cxnSp macro="">
      <xdr:nvCxnSpPr>
        <xdr:cNvPr id="761" name="直線コネクタ 760"/>
        <xdr:cNvCxnSpPr/>
      </xdr:nvCxnSpPr>
      <xdr:spPr>
        <a:xfrm flipV="1">
          <a:off x="19545300" y="9896119"/>
          <a:ext cx="8890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141506</xdr:rowOff>
    </xdr:from>
    <xdr:to>
      <xdr:col>28</xdr:col>
      <xdr:colOff>314325</xdr:colOff>
      <xdr:row>57</xdr:row>
      <xdr:rowOff>143404</xdr:rowOff>
    </xdr:to>
    <xdr:cxnSp macro="">
      <xdr:nvCxnSpPr>
        <xdr:cNvPr id="764" name="直線コネクタ 763"/>
        <xdr:cNvCxnSpPr/>
      </xdr:nvCxnSpPr>
      <xdr:spPr>
        <a:xfrm flipV="1">
          <a:off x="18656300" y="9914156"/>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43249</xdr:rowOff>
    </xdr:from>
    <xdr:to>
      <xdr:col>32</xdr:col>
      <xdr:colOff>238125</xdr:colOff>
      <xdr:row>57</xdr:row>
      <xdr:rowOff>144849</xdr:rowOff>
    </xdr:to>
    <xdr:sp macro="" textlink="">
      <xdr:nvSpPr>
        <xdr:cNvPr id="774" name="円/楕円 773"/>
        <xdr:cNvSpPr/>
      </xdr:nvSpPr>
      <xdr:spPr>
        <a:xfrm>
          <a:off x="22110700" y="98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66126</xdr:rowOff>
    </xdr:from>
    <xdr:ext cx="469744" cy="259045"/>
    <xdr:sp macro="" textlink="">
      <xdr:nvSpPr>
        <xdr:cNvPr id="775" name="貸付金該当値テキスト"/>
        <xdr:cNvSpPr txBox="1"/>
      </xdr:nvSpPr>
      <xdr:spPr>
        <a:xfrm>
          <a:off x="22212300" y="966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51433</xdr:rowOff>
    </xdr:from>
    <xdr:to>
      <xdr:col>31</xdr:col>
      <xdr:colOff>85725</xdr:colOff>
      <xdr:row>57</xdr:row>
      <xdr:rowOff>153033</xdr:rowOff>
    </xdr:to>
    <xdr:sp macro="" textlink="">
      <xdr:nvSpPr>
        <xdr:cNvPr id="776" name="円/楕円 775"/>
        <xdr:cNvSpPr/>
      </xdr:nvSpPr>
      <xdr:spPr>
        <a:xfrm>
          <a:off x="21272500" y="9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169560</xdr:rowOff>
    </xdr:from>
    <xdr:ext cx="469744" cy="259045"/>
    <xdr:sp macro="" textlink="">
      <xdr:nvSpPr>
        <xdr:cNvPr id="777" name="テキスト ボックス 776"/>
        <xdr:cNvSpPr txBox="1"/>
      </xdr:nvSpPr>
      <xdr:spPr>
        <a:xfrm>
          <a:off x="21088427" y="959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72669</xdr:rowOff>
    </xdr:from>
    <xdr:to>
      <xdr:col>29</xdr:col>
      <xdr:colOff>568325</xdr:colOff>
      <xdr:row>58</xdr:row>
      <xdr:rowOff>2819</xdr:rowOff>
    </xdr:to>
    <xdr:sp macro="" textlink="">
      <xdr:nvSpPr>
        <xdr:cNvPr id="778" name="円/楕円 777"/>
        <xdr:cNvSpPr/>
      </xdr:nvSpPr>
      <xdr:spPr>
        <a:xfrm>
          <a:off x="20383500" y="9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165396</xdr:rowOff>
    </xdr:from>
    <xdr:ext cx="469744" cy="259045"/>
    <xdr:sp macro="" textlink="">
      <xdr:nvSpPr>
        <xdr:cNvPr id="779" name="テキスト ボックス 778"/>
        <xdr:cNvSpPr txBox="1"/>
      </xdr:nvSpPr>
      <xdr:spPr>
        <a:xfrm>
          <a:off x="20199427" y="993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90706</xdr:rowOff>
    </xdr:from>
    <xdr:to>
      <xdr:col>28</xdr:col>
      <xdr:colOff>365125</xdr:colOff>
      <xdr:row>58</xdr:row>
      <xdr:rowOff>20856</xdr:rowOff>
    </xdr:to>
    <xdr:sp macro="" textlink="">
      <xdr:nvSpPr>
        <xdr:cNvPr id="780" name="円/楕円 779"/>
        <xdr:cNvSpPr/>
      </xdr:nvSpPr>
      <xdr:spPr>
        <a:xfrm>
          <a:off x="19494500" y="98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11983</xdr:rowOff>
    </xdr:from>
    <xdr:ext cx="469744" cy="259045"/>
    <xdr:sp macro="" textlink="">
      <xdr:nvSpPr>
        <xdr:cNvPr id="781" name="テキスト ボックス 780"/>
        <xdr:cNvSpPr txBox="1"/>
      </xdr:nvSpPr>
      <xdr:spPr>
        <a:xfrm>
          <a:off x="19310427" y="995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92604</xdr:rowOff>
    </xdr:from>
    <xdr:to>
      <xdr:col>27</xdr:col>
      <xdr:colOff>161925</xdr:colOff>
      <xdr:row>58</xdr:row>
      <xdr:rowOff>22754</xdr:rowOff>
    </xdr:to>
    <xdr:sp macro="" textlink="">
      <xdr:nvSpPr>
        <xdr:cNvPr id="782" name="円/楕円 781"/>
        <xdr:cNvSpPr/>
      </xdr:nvSpPr>
      <xdr:spPr>
        <a:xfrm>
          <a:off x="18605500" y="98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13881</xdr:rowOff>
    </xdr:from>
    <xdr:ext cx="469744" cy="259045"/>
    <xdr:sp macro="" textlink="">
      <xdr:nvSpPr>
        <xdr:cNvPr id="783" name="テキスト ボックス 782"/>
        <xdr:cNvSpPr txBox="1"/>
      </xdr:nvSpPr>
      <xdr:spPr>
        <a:xfrm>
          <a:off x="18421427" y="995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50683</xdr:rowOff>
    </xdr:from>
    <xdr:to>
      <xdr:col>32</xdr:col>
      <xdr:colOff>187325</xdr:colOff>
      <xdr:row>74</xdr:row>
      <xdr:rowOff>104084</xdr:rowOff>
    </xdr:to>
    <xdr:cxnSp macro="">
      <xdr:nvCxnSpPr>
        <xdr:cNvPr id="811" name="直線コネクタ 810"/>
        <xdr:cNvCxnSpPr/>
      </xdr:nvCxnSpPr>
      <xdr:spPr>
        <a:xfrm flipV="1">
          <a:off x="21323300" y="12737983"/>
          <a:ext cx="8382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54754</xdr:rowOff>
    </xdr:from>
    <xdr:ext cx="534377" cy="259045"/>
    <xdr:sp macro="" textlink="">
      <xdr:nvSpPr>
        <xdr:cNvPr id="812" name="繰出金平均値テキスト"/>
        <xdr:cNvSpPr txBox="1"/>
      </xdr:nvSpPr>
      <xdr:spPr>
        <a:xfrm>
          <a:off x="22212300" y="1274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104084</xdr:rowOff>
    </xdr:from>
    <xdr:to>
      <xdr:col>31</xdr:col>
      <xdr:colOff>34925</xdr:colOff>
      <xdr:row>75</xdr:row>
      <xdr:rowOff>76560</xdr:rowOff>
    </xdr:to>
    <xdr:cxnSp macro="">
      <xdr:nvCxnSpPr>
        <xdr:cNvPr id="814" name="直線コネクタ 813"/>
        <xdr:cNvCxnSpPr/>
      </xdr:nvCxnSpPr>
      <xdr:spPr>
        <a:xfrm flipV="1">
          <a:off x="20434300" y="12791384"/>
          <a:ext cx="889000" cy="14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12783</xdr:rowOff>
    </xdr:from>
    <xdr:ext cx="534377" cy="259045"/>
    <xdr:sp macro="" textlink="">
      <xdr:nvSpPr>
        <xdr:cNvPr id="816" name="テキスト ボックス 815"/>
        <xdr:cNvSpPr txBox="1"/>
      </xdr:nvSpPr>
      <xdr:spPr>
        <a:xfrm>
          <a:off x="21056111" y="128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76560</xdr:rowOff>
    </xdr:from>
    <xdr:to>
      <xdr:col>29</xdr:col>
      <xdr:colOff>517525</xdr:colOff>
      <xdr:row>75</xdr:row>
      <xdr:rowOff>81544</xdr:rowOff>
    </xdr:to>
    <xdr:cxnSp macro="">
      <xdr:nvCxnSpPr>
        <xdr:cNvPr id="817" name="直線コネクタ 816"/>
        <xdr:cNvCxnSpPr/>
      </xdr:nvCxnSpPr>
      <xdr:spPr>
        <a:xfrm flipV="1">
          <a:off x="19545300" y="12935310"/>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132046</xdr:rowOff>
    </xdr:from>
    <xdr:ext cx="534377" cy="259045"/>
    <xdr:sp macro="" textlink="">
      <xdr:nvSpPr>
        <xdr:cNvPr id="819" name="テキスト ボックス 818"/>
        <xdr:cNvSpPr txBox="1"/>
      </xdr:nvSpPr>
      <xdr:spPr>
        <a:xfrm>
          <a:off x="20167111" y="126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68925</xdr:rowOff>
    </xdr:from>
    <xdr:to>
      <xdr:col>28</xdr:col>
      <xdr:colOff>314325</xdr:colOff>
      <xdr:row>75</xdr:row>
      <xdr:rowOff>81544</xdr:rowOff>
    </xdr:to>
    <xdr:cxnSp macro="">
      <xdr:nvCxnSpPr>
        <xdr:cNvPr id="820" name="直線コネクタ 819"/>
        <xdr:cNvCxnSpPr/>
      </xdr:nvCxnSpPr>
      <xdr:spPr>
        <a:xfrm>
          <a:off x="18656300" y="12927675"/>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88247</xdr:rowOff>
    </xdr:from>
    <xdr:ext cx="534377" cy="259045"/>
    <xdr:sp macro="" textlink="">
      <xdr:nvSpPr>
        <xdr:cNvPr id="822" name="テキスト ボックス 821"/>
        <xdr:cNvSpPr txBox="1"/>
      </xdr:nvSpPr>
      <xdr:spPr>
        <a:xfrm>
          <a:off x="19278111" y="126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114216</xdr:rowOff>
    </xdr:from>
    <xdr:ext cx="534377" cy="259045"/>
    <xdr:sp macro="" textlink="">
      <xdr:nvSpPr>
        <xdr:cNvPr id="824" name="テキスト ボックス 823"/>
        <xdr:cNvSpPr txBox="1"/>
      </xdr:nvSpPr>
      <xdr:spPr>
        <a:xfrm>
          <a:off x="18389111" y="126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171333</xdr:rowOff>
    </xdr:from>
    <xdr:to>
      <xdr:col>32</xdr:col>
      <xdr:colOff>238125</xdr:colOff>
      <xdr:row>74</xdr:row>
      <xdr:rowOff>101483</xdr:rowOff>
    </xdr:to>
    <xdr:sp macro="" textlink="">
      <xdr:nvSpPr>
        <xdr:cNvPr id="830" name="円/楕円 829"/>
        <xdr:cNvSpPr/>
      </xdr:nvSpPr>
      <xdr:spPr>
        <a:xfrm>
          <a:off x="22110700" y="1268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22760</xdr:rowOff>
    </xdr:from>
    <xdr:ext cx="534377" cy="259045"/>
    <xdr:sp macro="" textlink="">
      <xdr:nvSpPr>
        <xdr:cNvPr id="831" name="繰出金該当値テキスト"/>
        <xdr:cNvSpPr txBox="1"/>
      </xdr:nvSpPr>
      <xdr:spPr>
        <a:xfrm>
          <a:off x="22212300" y="125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36,947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53284</xdr:rowOff>
    </xdr:from>
    <xdr:to>
      <xdr:col>31</xdr:col>
      <xdr:colOff>85725</xdr:colOff>
      <xdr:row>74</xdr:row>
      <xdr:rowOff>154884</xdr:rowOff>
    </xdr:to>
    <xdr:sp macro="" textlink="">
      <xdr:nvSpPr>
        <xdr:cNvPr id="832" name="円/楕円 831"/>
        <xdr:cNvSpPr/>
      </xdr:nvSpPr>
      <xdr:spPr>
        <a:xfrm>
          <a:off x="21272500" y="127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171411</xdr:rowOff>
    </xdr:from>
    <xdr:ext cx="534377" cy="259045"/>
    <xdr:sp macro="" textlink="">
      <xdr:nvSpPr>
        <xdr:cNvPr id="833" name="テキスト ボックス 832"/>
        <xdr:cNvSpPr txBox="1"/>
      </xdr:nvSpPr>
      <xdr:spPr>
        <a:xfrm>
          <a:off x="21056111" y="1251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25760</xdr:rowOff>
    </xdr:from>
    <xdr:to>
      <xdr:col>29</xdr:col>
      <xdr:colOff>568325</xdr:colOff>
      <xdr:row>75</xdr:row>
      <xdr:rowOff>127360</xdr:rowOff>
    </xdr:to>
    <xdr:sp macro="" textlink="">
      <xdr:nvSpPr>
        <xdr:cNvPr id="834" name="円/楕円 833"/>
        <xdr:cNvSpPr/>
      </xdr:nvSpPr>
      <xdr:spPr>
        <a:xfrm>
          <a:off x="20383500" y="128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118488</xdr:rowOff>
    </xdr:from>
    <xdr:ext cx="534377" cy="259045"/>
    <xdr:sp macro="" textlink="">
      <xdr:nvSpPr>
        <xdr:cNvPr id="835" name="テキスト ボックス 834"/>
        <xdr:cNvSpPr txBox="1"/>
      </xdr:nvSpPr>
      <xdr:spPr>
        <a:xfrm>
          <a:off x="20167111" y="1297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30744</xdr:rowOff>
    </xdr:from>
    <xdr:to>
      <xdr:col>28</xdr:col>
      <xdr:colOff>365125</xdr:colOff>
      <xdr:row>75</xdr:row>
      <xdr:rowOff>132344</xdr:rowOff>
    </xdr:to>
    <xdr:sp macro="" textlink="">
      <xdr:nvSpPr>
        <xdr:cNvPr id="836" name="円/楕円 835"/>
        <xdr:cNvSpPr/>
      </xdr:nvSpPr>
      <xdr:spPr>
        <a:xfrm>
          <a:off x="19494500" y="128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123471</xdr:rowOff>
    </xdr:from>
    <xdr:ext cx="534377" cy="259045"/>
    <xdr:sp macro="" textlink="">
      <xdr:nvSpPr>
        <xdr:cNvPr id="837" name="テキスト ボックス 836"/>
        <xdr:cNvSpPr txBox="1"/>
      </xdr:nvSpPr>
      <xdr:spPr>
        <a:xfrm>
          <a:off x="19278111" y="129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18125</xdr:rowOff>
    </xdr:from>
    <xdr:to>
      <xdr:col>27</xdr:col>
      <xdr:colOff>161925</xdr:colOff>
      <xdr:row>75</xdr:row>
      <xdr:rowOff>119725</xdr:rowOff>
    </xdr:to>
    <xdr:sp macro="" textlink="">
      <xdr:nvSpPr>
        <xdr:cNvPr id="838" name="円/楕円 837"/>
        <xdr:cNvSpPr/>
      </xdr:nvSpPr>
      <xdr:spPr>
        <a:xfrm>
          <a:off x="18605500" y="128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110852</xdr:rowOff>
    </xdr:from>
    <xdr:ext cx="534377" cy="259045"/>
    <xdr:sp macro="" textlink="">
      <xdr:nvSpPr>
        <xdr:cNvPr id="839" name="テキスト ボックス 838"/>
        <xdr:cNvSpPr txBox="1"/>
      </xdr:nvSpPr>
      <xdr:spPr>
        <a:xfrm>
          <a:off x="18389111" y="129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300">
              <a:effectLst/>
              <a:latin typeface="+mn-ea"/>
              <a:ea typeface="+mn-ea"/>
            </a:rPr>
            <a:t>  </a:t>
          </a:r>
          <a:r>
            <a:rPr kumimoji="1" lang="ja-JP" altLang="ja-JP" sz="1300">
              <a:solidFill>
                <a:schemeClr val="dk1"/>
              </a:solidFill>
              <a:effectLst/>
              <a:latin typeface="+mn-ea"/>
              <a:ea typeface="+mn-ea"/>
              <a:cs typeface="+mn-cs"/>
            </a:rPr>
            <a:t>物件費が類似団体と比較して一人当たりのコストが高くなっているのは、平成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年度においては、主に感染症予防対策事業における予防接種委託料等の増加、平成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年度においては、主に制度改正に伴うコミュニティバスの運行委託料等の増加によるものである。平成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年度においては住民一人当たり</a:t>
          </a:r>
          <a:r>
            <a:rPr kumimoji="1" lang="en-US" altLang="ja-JP" sz="1300">
              <a:solidFill>
                <a:schemeClr val="dk1"/>
              </a:solidFill>
              <a:effectLst/>
              <a:latin typeface="+mn-ea"/>
              <a:ea typeface="+mn-ea"/>
              <a:cs typeface="+mn-cs"/>
            </a:rPr>
            <a:t>54,740</a:t>
          </a:r>
          <a:r>
            <a:rPr kumimoji="1" lang="ja-JP" altLang="ja-JP" sz="1300">
              <a:solidFill>
                <a:schemeClr val="dk1"/>
              </a:solidFill>
              <a:effectLst/>
              <a:latin typeface="+mn-ea"/>
              <a:ea typeface="+mn-ea"/>
              <a:cs typeface="+mn-cs"/>
            </a:rPr>
            <a:t>円となっており、平成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年度に比べ</a:t>
          </a:r>
          <a:r>
            <a:rPr kumimoji="1" lang="en-US" altLang="ja-JP" sz="1300">
              <a:solidFill>
                <a:schemeClr val="dk1"/>
              </a:solidFill>
              <a:effectLst/>
              <a:latin typeface="+mn-ea"/>
              <a:ea typeface="+mn-ea"/>
              <a:cs typeface="+mn-cs"/>
            </a:rPr>
            <a:t>2,075</a:t>
          </a:r>
          <a:r>
            <a:rPr kumimoji="1" lang="ja-JP" altLang="ja-JP" sz="1300">
              <a:solidFill>
                <a:schemeClr val="dk1"/>
              </a:solidFill>
              <a:effectLst/>
              <a:latin typeface="+mn-ea"/>
              <a:ea typeface="+mn-ea"/>
              <a:cs typeface="+mn-cs"/>
            </a:rPr>
            <a:t>円増え、</a:t>
          </a:r>
          <a:r>
            <a:rPr kumimoji="1" lang="en-US" altLang="ja-JP" sz="1300">
              <a:solidFill>
                <a:schemeClr val="dk1"/>
              </a:solidFill>
              <a:effectLst/>
              <a:latin typeface="+mn-ea"/>
              <a:ea typeface="+mn-ea"/>
              <a:cs typeface="+mn-cs"/>
            </a:rPr>
            <a:t>3.9</a:t>
          </a:r>
          <a:r>
            <a:rPr kumimoji="1" lang="ja-JP" altLang="ja-JP" sz="1300">
              <a:solidFill>
                <a:schemeClr val="dk1"/>
              </a:solidFill>
              <a:effectLst/>
              <a:latin typeface="+mn-ea"/>
              <a:ea typeface="+mn-ea"/>
              <a:cs typeface="+mn-cs"/>
            </a:rPr>
            <a:t>％の増加である。近年の人件費の高騰を背景に今後も緩やかに増加していくことが見込まれる。</a:t>
          </a:r>
          <a:endParaRPr lang="ja-JP" altLang="ja-JP" sz="1300">
            <a:effectLst/>
            <a:latin typeface="+mn-ea"/>
            <a:ea typeface="+mn-ea"/>
          </a:endParaRPr>
        </a:p>
        <a:p>
          <a:r>
            <a:rPr kumimoji="1" lang="ja-JP" altLang="ja-JP" sz="1300">
              <a:solidFill>
                <a:schemeClr val="dk1"/>
              </a:solidFill>
              <a:effectLst/>
              <a:latin typeface="+mn-ea"/>
              <a:ea typeface="+mn-ea"/>
              <a:cs typeface="+mn-cs"/>
            </a:rPr>
            <a:t>　また、普通建設事業費が類似団体と比較して一人当たりのコストが高くなっているのは、平成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年度においては、消防本部庁舎、学校教育施設の建設などの大型事業の実施に伴い増加し、平成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年度においては、平成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月に大雪被害を受けた被災農業者へのビニールハウス等の再建費用等に係る補助金の交付に伴い増加したことによるものである。平成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年度においては住民一人当たり</a:t>
          </a:r>
          <a:r>
            <a:rPr kumimoji="1" lang="en-US" altLang="ja-JP" sz="1300">
              <a:solidFill>
                <a:schemeClr val="dk1"/>
              </a:solidFill>
              <a:effectLst/>
              <a:latin typeface="+mn-ea"/>
              <a:ea typeface="+mn-ea"/>
              <a:cs typeface="+mn-cs"/>
            </a:rPr>
            <a:t>68,920</a:t>
          </a:r>
          <a:r>
            <a:rPr kumimoji="1" lang="ja-JP" altLang="ja-JP" sz="1300">
              <a:solidFill>
                <a:schemeClr val="dk1"/>
              </a:solidFill>
              <a:effectLst/>
              <a:latin typeface="+mn-ea"/>
              <a:ea typeface="+mn-ea"/>
              <a:cs typeface="+mn-cs"/>
            </a:rPr>
            <a:t>円となっており、平成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年度に比べ</a:t>
          </a:r>
          <a:r>
            <a:rPr kumimoji="1" lang="en-US" altLang="ja-JP" sz="1300">
              <a:solidFill>
                <a:schemeClr val="dk1"/>
              </a:solidFill>
              <a:effectLst/>
              <a:latin typeface="+mn-ea"/>
              <a:ea typeface="+mn-ea"/>
              <a:cs typeface="+mn-cs"/>
            </a:rPr>
            <a:t>7,409</a:t>
          </a:r>
          <a:r>
            <a:rPr kumimoji="1" lang="ja-JP" altLang="ja-JP" sz="1300">
              <a:solidFill>
                <a:schemeClr val="dk1"/>
              </a:solidFill>
              <a:effectLst/>
              <a:latin typeface="+mn-ea"/>
              <a:ea typeface="+mn-ea"/>
              <a:cs typeface="+mn-cs"/>
            </a:rPr>
            <a:t>円増え、</a:t>
          </a:r>
          <a:r>
            <a:rPr kumimoji="1" lang="en-US" altLang="ja-JP" sz="1300">
              <a:solidFill>
                <a:schemeClr val="dk1"/>
              </a:solidFill>
              <a:effectLst/>
              <a:latin typeface="+mn-ea"/>
              <a:ea typeface="+mn-ea"/>
              <a:cs typeface="+mn-cs"/>
            </a:rPr>
            <a:t>12.0</a:t>
          </a:r>
          <a:r>
            <a:rPr kumimoji="1" lang="ja-JP" altLang="ja-JP" sz="1300">
              <a:solidFill>
                <a:schemeClr val="dk1"/>
              </a:solidFill>
              <a:effectLst/>
              <a:latin typeface="+mn-ea"/>
              <a:ea typeface="+mn-ea"/>
              <a:cs typeface="+mn-cs"/>
            </a:rPr>
            <a:t>％の増加である。近年の増加は臨時的な要因、特に平成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年度については特殊事情によるものといえるが、</a:t>
          </a:r>
          <a:r>
            <a:rPr lang="ja-JP" altLang="ja-JP" sz="1300">
              <a:solidFill>
                <a:schemeClr val="dk1"/>
              </a:solidFill>
              <a:effectLst/>
              <a:latin typeface="+mn-ea"/>
              <a:ea typeface="+mn-ea"/>
              <a:cs typeface="+mn-cs"/>
            </a:rPr>
            <a:t>今後においても、駅周辺土地区画整理事業、市有施設の改修事業などの事業が予定されているので、平成</a:t>
          </a:r>
          <a:r>
            <a:rPr lang="en-US" altLang="ja-JP" sz="1300">
              <a:solidFill>
                <a:schemeClr val="dk1"/>
              </a:solidFill>
              <a:effectLst/>
              <a:latin typeface="+mn-ea"/>
              <a:ea typeface="+mn-ea"/>
              <a:cs typeface="+mn-cs"/>
            </a:rPr>
            <a:t>26</a:t>
          </a:r>
          <a:r>
            <a:rPr lang="ja-JP" altLang="ja-JP" sz="1300">
              <a:solidFill>
                <a:schemeClr val="dk1"/>
              </a:solidFill>
              <a:effectLst/>
              <a:latin typeface="+mn-ea"/>
              <a:ea typeface="+mn-ea"/>
              <a:cs typeface="+mn-cs"/>
            </a:rPr>
            <a:t>年度、平成</a:t>
          </a:r>
          <a:r>
            <a:rPr lang="en-US" altLang="ja-JP" sz="1300">
              <a:solidFill>
                <a:schemeClr val="dk1"/>
              </a:solidFill>
              <a:effectLst/>
              <a:latin typeface="+mn-ea"/>
              <a:ea typeface="+mn-ea"/>
              <a:cs typeface="+mn-cs"/>
            </a:rPr>
            <a:t>27</a:t>
          </a:r>
          <a:r>
            <a:rPr lang="ja-JP" altLang="ja-JP" sz="1300">
              <a:solidFill>
                <a:schemeClr val="dk1"/>
              </a:solidFill>
              <a:effectLst/>
              <a:latin typeface="+mn-ea"/>
              <a:ea typeface="+mn-ea"/>
              <a:cs typeface="+mn-cs"/>
            </a:rPr>
            <a:t>年度ほど高くならないが、事業内容に応じて年度によって上下して推移していくことが見込まれる。</a:t>
          </a:r>
          <a:endParaRPr lang="ja-JP" altLang="ja-JP" sz="1300">
            <a:effectLst/>
            <a:latin typeface="+mn-ea"/>
            <a:ea typeface="+mn-ea"/>
          </a:endParaRPr>
        </a:p>
        <a:p>
          <a:r>
            <a:rPr lang="ja-JP" altLang="ja-JP" sz="1300">
              <a:solidFill>
                <a:schemeClr val="dk1"/>
              </a:solidFill>
              <a:effectLst/>
              <a:latin typeface="+mn-ea"/>
              <a:ea typeface="+mn-ea"/>
              <a:cs typeface="+mn-cs"/>
            </a:rPr>
            <a:t>　今後も増加が見込まれる費目や年度によって波がある費目等が見込まれるため、中長期的な視点に立った計画的な財政運営を進めていく。</a:t>
          </a:r>
          <a:endParaRPr lang="ja-JP" altLang="ja-JP" sz="1300">
            <a:effectLst/>
            <a:latin typeface="+mn-ea"/>
            <a:ea typeface="+mn-ea"/>
          </a:endParaRPr>
        </a:p>
        <a:p>
          <a:pPr eaLnBrk="1" fontAlgn="auto" latinLnBrk="0" hangingPunct="1"/>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群馬県伊勢崎市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211,803
201,231
139.44
81,294,032
78,573,174
2,615,308
42,028,648
69,359,352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135346</xdr:rowOff>
    </xdr:from>
    <xdr:to>
      <xdr:col>6</xdr:col>
      <xdr:colOff>511175</xdr:colOff>
      <xdr:row>34</xdr:row>
      <xdr:rowOff>169092</xdr:rowOff>
    </xdr:to>
    <xdr:cxnSp macro="">
      <xdr:nvCxnSpPr>
        <xdr:cNvPr id="63" name="直線コネクタ 62"/>
        <xdr:cNvCxnSpPr/>
      </xdr:nvCxnSpPr>
      <xdr:spPr>
        <a:xfrm flipV="1">
          <a:off x="3797300" y="5964646"/>
          <a:ext cx="8382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89626</xdr:rowOff>
    </xdr:from>
    <xdr:to>
      <xdr:col>5</xdr:col>
      <xdr:colOff>358775</xdr:colOff>
      <xdr:row>34</xdr:row>
      <xdr:rowOff>169092</xdr:rowOff>
    </xdr:to>
    <xdr:cxnSp macro="">
      <xdr:nvCxnSpPr>
        <xdr:cNvPr id="66" name="直線コネクタ 65"/>
        <xdr:cNvCxnSpPr/>
      </xdr:nvCxnSpPr>
      <xdr:spPr>
        <a:xfrm>
          <a:off x="2908300" y="5918926"/>
          <a:ext cx="8890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7455</xdr:rowOff>
    </xdr:from>
    <xdr:ext cx="469744" cy="259045"/>
    <xdr:sp macro="" textlink="">
      <xdr:nvSpPr>
        <xdr:cNvPr id="68" name="テキスト ボックス 67"/>
        <xdr:cNvSpPr txBox="1"/>
      </xdr:nvSpPr>
      <xdr:spPr>
        <a:xfrm>
          <a:off x="3562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89626</xdr:rowOff>
    </xdr:from>
    <xdr:to>
      <xdr:col>4</xdr:col>
      <xdr:colOff>155575</xdr:colOff>
      <xdr:row>34</xdr:row>
      <xdr:rowOff>127726</xdr:rowOff>
    </xdr:to>
    <xdr:cxnSp macro="">
      <xdr:nvCxnSpPr>
        <xdr:cNvPr id="69" name="直線コネクタ 68"/>
        <xdr:cNvCxnSpPr/>
      </xdr:nvCxnSpPr>
      <xdr:spPr>
        <a:xfrm flipV="1">
          <a:off x="2019300" y="591892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67327</xdr:rowOff>
    </xdr:from>
    <xdr:ext cx="469744" cy="259045"/>
    <xdr:sp macro="" textlink="">
      <xdr:nvSpPr>
        <xdr:cNvPr id="71" name="テキスト ボックス 70"/>
        <xdr:cNvSpPr txBox="1"/>
      </xdr:nvSpPr>
      <xdr:spPr>
        <a:xfrm>
          <a:off x="2673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7983</xdr:rowOff>
    </xdr:from>
    <xdr:to>
      <xdr:col>2</xdr:col>
      <xdr:colOff>638175</xdr:colOff>
      <xdr:row>34</xdr:row>
      <xdr:rowOff>127726</xdr:rowOff>
    </xdr:to>
    <xdr:cxnSp macro="">
      <xdr:nvCxnSpPr>
        <xdr:cNvPr id="72" name="直線コネクタ 71"/>
        <xdr:cNvCxnSpPr/>
      </xdr:nvCxnSpPr>
      <xdr:spPr>
        <a:xfrm>
          <a:off x="1130300" y="5494383"/>
          <a:ext cx="889000" cy="46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152780</xdr:rowOff>
    </xdr:from>
    <xdr:ext cx="469744" cy="259045"/>
    <xdr:sp macro="" textlink="">
      <xdr:nvSpPr>
        <xdr:cNvPr id="74" name="テキスト ボックス 73"/>
        <xdr:cNvSpPr txBox="1"/>
      </xdr:nvSpPr>
      <xdr:spPr>
        <a:xfrm>
          <a:off x="1784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15076</xdr:rowOff>
    </xdr:from>
    <xdr:ext cx="469744" cy="259045"/>
    <xdr:sp macro="" textlink="">
      <xdr:nvSpPr>
        <xdr:cNvPr id="76" name="テキスト ボックス 75"/>
        <xdr:cNvSpPr txBox="1"/>
      </xdr:nvSpPr>
      <xdr:spPr>
        <a:xfrm>
          <a:off x="895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84546</xdr:rowOff>
    </xdr:from>
    <xdr:to>
      <xdr:col>6</xdr:col>
      <xdr:colOff>561975</xdr:colOff>
      <xdr:row>35</xdr:row>
      <xdr:rowOff>14696</xdr:rowOff>
    </xdr:to>
    <xdr:sp macro="" textlink="">
      <xdr:nvSpPr>
        <xdr:cNvPr id="82" name="円/楕円 81"/>
        <xdr:cNvSpPr/>
      </xdr:nvSpPr>
      <xdr:spPr>
        <a:xfrm>
          <a:off x="45847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107423</xdr:rowOff>
    </xdr:from>
    <xdr:ext cx="469744" cy="259045"/>
    <xdr:sp macro="" textlink="">
      <xdr:nvSpPr>
        <xdr:cNvPr id="83" name="議会費該当値テキスト"/>
        <xdr:cNvSpPr txBox="1"/>
      </xdr:nvSpPr>
      <xdr:spPr>
        <a:xfrm>
          <a:off x="4686300" y="576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118292</xdr:rowOff>
    </xdr:from>
    <xdr:to>
      <xdr:col>5</xdr:col>
      <xdr:colOff>409575</xdr:colOff>
      <xdr:row>35</xdr:row>
      <xdr:rowOff>48442</xdr:rowOff>
    </xdr:to>
    <xdr:sp macro="" textlink="">
      <xdr:nvSpPr>
        <xdr:cNvPr id="84" name="円/楕円 83"/>
        <xdr:cNvSpPr/>
      </xdr:nvSpPr>
      <xdr:spPr>
        <a:xfrm>
          <a:off x="3746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64969</xdr:rowOff>
    </xdr:from>
    <xdr:ext cx="469744" cy="259045"/>
    <xdr:sp macro="" textlink="">
      <xdr:nvSpPr>
        <xdr:cNvPr id="85" name="テキスト ボックス 84"/>
        <xdr:cNvSpPr txBox="1"/>
      </xdr:nvSpPr>
      <xdr:spPr>
        <a:xfrm>
          <a:off x="3562427"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38826</xdr:rowOff>
    </xdr:from>
    <xdr:to>
      <xdr:col>4</xdr:col>
      <xdr:colOff>206375</xdr:colOff>
      <xdr:row>34</xdr:row>
      <xdr:rowOff>140426</xdr:rowOff>
    </xdr:to>
    <xdr:sp macro="" textlink="">
      <xdr:nvSpPr>
        <xdr:cNvPr id="86" name="円/楕円 85"/>
        <xdr:cNvSpPr/>
      </xdr:nvSpPr>
      <xdr:spPr>
        <a:xfrm>
          <a:off x="2857500" y="58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156953</xdr:rowOff>
    </xdr:from>
    <xdr:ext cx="469744" cy="259045"/>
    <xdr:sp macro="" textlink="">
      <xdr:nvSpPr>
        <xdr:cNvPr id="87" name="テキスト ボックス 86"/>
        <xdr:cNvSpPr txBox="1"/>
      </xdr:nvSpPr>
      <xdr:spPr>
        <a:xfrm>
          <a:off x="2673427" y="564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76926</xdr:rowOff>
    </xdr:from>
    <xdr:to>
      <xdr:col>3</xdr:col>
      <xdr:colOff>3175</xdr:colOff>
      <xdr:row>35</xdr:row>
      <xdr:rowOff>7076</xdr:rowOff>
    </xdr:to>
    <xdr:sp macro="" textlink="">
      <xdr:nvSpPr>
        <xdr:cNvPr id="88" name="円/楕円 87"/>
        <xdr:cNvSpPr/>
      </xdr:nvSpPr>
      <xdr:spPr>
        <a:xfrm>
          <a:off x="1968500" y="5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23603</xdr:rowOff>
    </xdr:from>
    <xdr:ext cx="469744" cy="259045"/>
    <xdr:sp macro="" textlink="">
      <xdr:nvSpPr>
        <xdr:cNvPr id="89" name="テキスト ボックス 88"/>
        <xdr:cNvSpPr txBox="1"/>
      </xdr:nvSpPr>
      <xdr:spPr>
        <a:xfrm>
          <a:off x="1784427" y="568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128633</xdr:rowOff>
    </xdr:from>
    <xdr:to>
      <xdr:col>1</xdr:col>
      <xdr:colOff>485775</xdr:colOff>
      <xdr:row>32</xdr:row>
      <xdr:rowOff>58783</xdr:rowOff>
    </xdr:to>
    <xdr:sp macro="" textlink="">
      <xdr:nvSpPr>
        <xdr:cNvPr id="90" name="円/楕円 89"/>
        <xdr:cNvSpPr/>
      </xdr:nvSpPr>
      <xdr:spPr>
        <a:xfrm>
          <a:off x="1079500" y="54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75310</xdr:rowOff>
    </xdr:from>
    <xdr:ext cx="469744" cy="259045"/>
    <xdr:sp macro="" textlink="">
      <xdr:nvSpPr>
        <xdr:cNvPr id="91" name="テキスト ボックス 90"/>
        <xdr:cNvSpPr txBox="1"/>
      </xdr:nvSpPr>
      <xdr:spPr>
        <a:xfrm>
          <a:off x="895427" y="521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96666</xdr:rowOff>
    </xdr:from>
    <xdr:to>
      <xdr:col>6</xdr:col>
      <xdr:colOff>511175</xdr:colOff>
      <xdr:row>57</xdr:row>
      <xdr:rowOff>146253</xdr:rowOff>
    </xdr:to>
    <xdr:cxnSp macro="">
      <xdr:nvCxnSpPr>
        <xdr:cNvPr id="121" name="直線コネクタ 120"/>
        <xdr:cNvCxnSpPr/>
      </xdr:nvCxnSpPr>
      <xdr:spPr>
        <a:xfrm>
          <a:off x="3797300" y="9869316"/>
          <a:ext cx="838200" cy="4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139895</xdr:rowOff>
    </xdr:from>
    <xdr:ext cx="534377" cy="259045"/>
    <xdr:sp macro="" textlink="">
      <xdr:nvSpPr>
        <xdr:cNvPr id="122" name="総務費平均値テキスト"/>
        <xdr:cNvSpPr txBox="1"/>
      </xdr:nvSpPr>
      <xdr:spPr>
        <a:xfrm>
          <a:off x="4686300" y="9569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96666</xdr:rowOff>
    </xdr:from>
    <xdr:to>
      <xdr:col>5</xdr:col>
      <xdr:colOff>358775</xdr:colOff>
      <xdr:row>57</xdr:row>
      <xdr:rowOff>108496</xdr:rowOff>
    </xdr:to>
    <xdr:cxnSp macro="">
      <xdr:nvCxnSpPr>
        <xdr:cNvPr id="124" name="直線コネクタ 123"/>
        <xdr:cNvCxnSpPr/>
      </xdr:nvCxnSpPr>
      <xdr:spPr>
        <a:xfrm flipV="1">
          <a:off x="2908300" y="9869316"/>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140409</xdr:rowOff>
    </xdr:from>
    <xdr:ext cx="534377" cy="259045"/>
    <xdr:sp macro="" textlink="">
      <xdr:nvSpPr>
        <xdr:cNvPr id="126" name="テキスト ボックス 125"/>
        <xdr:cNvSpPr txBox="1"/>
      </xdr:nvSpPr>
      <xdr:spPr>
        <a:xfrm>
          <a:off x="3530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65386</xdr:rowOff>
    </xdr:from>
    <xdr:to>
      <xdr:col>4</xdr:col>
      <xdr:colOff>155575</xdr:colOff>
      <xdr:row>57</xdr:row>
      <xdr:rowOff>108496</xdr:rowOff>
    </xdr:to>
    <xdr:cxnSp macro="">
      <xdr:nvCxnSpPr>
        <xdr:cNvPr id="127" name="直線コネクタ 126"/>
        <xdr:cNvCxnSpPr/>
      </xdr:nvCxnSpPr>
      <xdr:spPr>
        <a:xfrm>
          <a:off x="2019300" y="9838036"/>
          <a:ext cx="889000" cy="4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103452</xdr:rowOff>
    </xdr:from>
    <xdr:ext cx="534377" cy="259045"/>
    <xdr:sp macro="" textlink="">
      <xdr:nvSpPr>
        <xdr:cNvPr id="129" name="テキスト ボックス 128"/>
        <xdr:cNvSpPr txBox="1"/>
      </xdr:nvSpPr>
      <xdr:spPr>
        <a:xfrm>
          <a:off x="2641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116440</xdr:rowOff>
    </xdr:from>
    <xdr:to>
      <xdr:col>2</xdr:col>
      <xdr:colOff>638175</xdr:colOff>
      <xdr:row>57</xdr:row>
      <xdr:rowOff>65386</xdr:rowOff>
    </xdr:to>
    <xdr:cxnSp macro="">
      <xdr:nvCxnSpPr>
        <xdr:cNvPr id="130" name="直線コネクタ 129"/>
        <xdr:cNvCxnSpPr/>
      </xdr:nvCxnSpPr>
      <xdr:spPr>
        <a:xfrm>
          <a:off x="1130300" y="9717640"/>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113777</xdr:rowOff>
    </xdr:from>
    <xdr:ext cx="534377" cy="259045"/>
    <xdr:sp macro="" textlink="">
      <xdr:nvSpPr>
        <xdr:cNvPr id="132" name="テキスト ボックス 131"/>
        <xdr:cNvSpPr txBox="1"/>
      </xdr:nvSpPr>
      <xdr:spPr>
        <a:xfrm>
          <a:off x="1752111" y="9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100493</xdr:rowOff>
    </xdr:from>
    <xdr:ext cx="534377" cy="259045"/>
    <xdr:sp macro="" textlink="">
      <xdr:nvSpPr>
        <xdr:cNvPr id="134" name="テキスト ボックス 133"/>
        <xdr:cNvSpPr txBox="1"/>
      </xdr:nvSpPr>
      <xdr:spPr>
        <a:xfrm>
          <a:off x="863111" y="98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95453</xdr:rowOff>
    </xdr:from>
    <xdr:to>
      <xdr:col>6</xdr:col>
      <xdr:colOff>561975</xdr:colOff>
      <xdr:row>58</xdr:row>
      <xdr:rowOff>25603</xdr:rowOff>
    </xdr:to>
    <xdr:sp macro="" textlink="">
      <xdr:nvSpPr>
        <xdr:cNvPr id="140" name="円/楕円 139"/>
        <xdr:cNvSpPr/>
      </xdr:nvSpPr>
      <xdr:spPr>
        <a:xfrm>
          <a:off x="4584700" y="986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73880</xdr:rowOff>
    </xdr:from>
    <xdr:ext cx="534377" cy="259045"/>
    <xdr:sp macro="" textlink="">
      <xdr:nvSpPr>
        <xdr:cNvPr id="141" name="総務費該当値テキスト"/>
        <xdr:cNvSpPr txBox="1"/>
      </xdr:nvSpPr>
      <xdr:spPr>
        <a:xfrm>
          <a:off x="4686300"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45866</xdr:rowOff>
    </xdr:from>
    <xdr:to>
      <xdr:col>5</xdr:col>
      <xdr:colOff>409575</xdr:colOff>
      <xdr:row>57</xdr:row>
      <xdr:rowOff>147466</xdr:rowOff>
    </xdr:to>
    <xdr:sp macro="" textlink="">
      <xdr:nvSpPr>
        <xdr:cNvPr id="142" name="円/楕円 141"/>
        <xdr:cNvSpPr/>
      </xdr:nvSpPr>
      <xdr:spPr>
        <a:xfrm>
          <a:off x="3746500" y="98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138593</xdr:rowOff>
    </xdr:from>
    <xdr:ext cx="534377" cy="259045"/>
    <xdr:sp macro="" textlink="">
      <xdr:nvSpPr>
        <xdr:cNvPr id="143" name="テキスト ボックス 142"/>
        <xdr:cNvSpPr txBox="1"/>
      </xdr:nvSpPr>
      <xdr:spPr>
        <a:xfrm>
          <a:off x="3530111" y="991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57696</xdr:rowOff>
    </xdr:from>
    <xdr:to>
      <xdr:col>4</xdr:col>
      <xdr:colOff>206375</xdr:colOff>
      <xdr:row>57</xdr:row>
      <xdr:rowOff>159296</xdr:rowOff>
    </xdr:to>
    <xdr:sp macro="" textlink="">
      <xdr:nvSpPr>
        <xdr:cNvPr id="144" name="円/楕円 143"/>
        <xdr:cNvSpPr/>
      </xdr:nvSpPr>
      <xdr:spPr>
        <a:xfrm>
          <a:off x="2857500" y="98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150423</xdr:rowOff>
    </xdr:from>
    <xdr:ext cx="534377" cy="259045"/>
    <xdr:sp macro="" textlink="">
      <xdr:nvSpPr>
        <xdr:cNvPr id="145" name="テキスト ボックス 144"/>
        <xdr:cNvSpPr txBox="1"/>
      </xdr:nvSpPr>
      <xdr:spPr>
        <a:xfrm>
          <a:off x="2641111" y="99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14586</xdr:rowOff>
    </xdr:from>
    <xdr:to>
      <xdr:col>3</xdr:col>
      <xdr:colOff>3175</xdr:colOff>
      <xdr:row>57</xdr:row>
      <xdr:rowOff>116186</xdr:rowOff>
    </xdr:to>
    <xdr:sp macro="" textlink="">
      <xdr:nvSpPr>
        <xdr:cNvPr id="146" name="円/楕円 145"/>
        <xdr:cNvSpPr/>
      </xdr:nvSpPr>
      <xdr:spPr>
        <a:xfrm>
          <a:off x="1968500" y="97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107313</xdr:rowOff>
    </xdr:from>
    <xdr:ext cx="534377" cy="259045"/>
    <xdr:sp macro="" textlink="">
      <xdr:nvSpPr>
        <xdr:cNvPr id="147" name="テキスト ボックス 146"/>
        <xdr:cNvSpPr txBox="1"/>
      </xdr:nvSpPr>
      <xdr:spPr>
        <a:xfrm>
          <a:off x="1752111" y="987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65640</xdr:rowOff>
    </xdr:from>
    <xdr:to>
      <xdr:col>1</xdr:col>
      <xdr:colOff>485775</xdr:colOff>
      <xdr:row>56</xdr:row>
      <xdr:rowOff>167240</xdr:rowOff>
    </xdr:to>
    <xdr:sp macro="" textlink="">
      <xdr:nvSpPr>
        <xdr:cNvPr id="148" name="円/楕円 147"/>
        <xdr:cNvSpPr/>
      </xdr:nvSpPr>
      <xdr:spPr>
        <a:xfrm>
          <a:off x="1079500" y="96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12317</xdr:rowOff>
    </xdr:from>
    <xdr:ext cx="534377" cy="259045"/>
    <xdr:sp macro="" textlink="">
      <xdr:nvSpPr>
        <xdr:cNvPr id="149" name="テキスト ボックス 148"/>
        <xdr:cNvSpPr txBox="1"/>
      </xdr:nvSpPr>
      <xdr:spPr>
        <a:xfrm>
          <a:off x="863111" y="94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98037</xdr:rowOff>
    </xdr:from>
    <xdr:to>
      <xdr:col>6</xdr:col>
      <xdr:colOff>511175</xdr:colOff>
      <xdr:row>75</xdr:row>
      <xdr:rowOff>126022</xdr:rowOff>
    </xdr:to>
    <xdr:cxnSp macro="">
      <xdr:nvCxnSpPr>
        <xdr:cNvPr id="179" name="直線コネクタ 178"/>
        <xdr:cNvCxnSpPr/>
      </xdr:nvCxnSpPr>
      <xdr:spPr>
        <a:xfrm flipV="1">
          <a:off x="3797300" y="12956787"/>
          <a:ext cx="838200" cy="2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123379</xdr:rowOff>
    </xdr:from>
    <xdr:ext cx="599010" cy="259045"/>
    <xdr:sp macro="" textlink="">
      <xdr:nvSpPr>
        <xdr:cNvPr id="180" name="民生費平均値テキスト"/>
        <xdr:cNvSpPr txBox="1"/>
      </xdr:nvSpPr>
      <xdr:spPr>
        <a:xfrm>
          <a:off x="4686300" y="12639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126022</xdr:rowOff>
    </xdr:from>
    <xdr:to>
      <xdr:col>5</xdr:col>
      <xdr:colOff>358775</xdr:colOff>
      <xdr:row>76</xdr:row>
      <xdr:rowOff>161855</xdr:rowOff>
    </xdr:to>
    <xdr:cxnSp macro="">
      <xdr:nvCxnSpPr>
        <xdr:cNvPr id="182" name="直線コネクタ 181"/>
        <xdr:cNvCxnSpPr/>
      </xdr:nvCxnSpPr>
      <xdr:spPr>
        <a:xfrm flipV="1">
          <a:off x="2908300" y="12984772"/>
          <a:ext cx="889000" cy="20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137951</xdr:rowOff>
    </xdr:from>
    <xdr:ext cx="599010" cy="259045"/>
    <xdr:sp macro="" textlink="">
      <xdr:nvSpPr>
        <xdr:cNvPr id="184" name="テキスト ボックス 183"/>
        <xdr:cNvSpPr txBox="1"/>
      </xdr:nvSpPr>
      <xdr:spPr>
        <a:xfrm>
          <a:off x="3497794" y="1265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161855</xdr:rowOff>
    </xdr:from>
    <xdr:to>
      <xdr:col>4</xdr:col>
      <xdr:colOff>155575</xdr:colOff>
      <xdr:row>77</xdr:row>
      <xdr:rowOff>84322</xdr:rowOff>
    </xdr:to>
    <xdr:cxnSp macro="">
      <xdr:nvCxnSpPr>
        <xdr:cNvPr id="185" name="直線コネクタ 184"/>
        <xdr:cNvCxnSpPr/>
      </xdr:nvCxnSpPr>
      <xdr:spPr>
        <a:xfrm flipV="1">
          <a:off x="2019300" y="13192055"/>
          <a:ext cx="889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138028</xdr:rowOff>
    </xdr:from>
    <xdr:ext cx="599010" cy="259045"/>
    <xdr:sp macro="" textlink="">
      <xdr:nvSpPr>
        <xdr:cNvPr id="187" name="テキスト ボックス 186"/>
        <xdr:cNvSpPr txBox="1"/>
      </xdr:nvSpPr>
      <xdr:spPr>
        <a:xfrm>
          <a:off x="2608794" y="1282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1969</xdr:rowOff>
    </xdr:from>
    <xdr:to>
      <xdr:col>2</xdr:col>
      <xdr:colOff>638175</xdr:colOff>
      <xdr:row>77</xdr:row>
      <xdr:rowOff>84322</xdr:rowOff>
    </xdr:to>
    <xdr:cxnSp macro="">
      <xdr:nvCxnSpPr>
        <xdr:cNvPr id="188" name="直線コネクタ 187"/>
        <xdr:cNvCxnSpPr/>
      </xdr:nvCxnSpPr>
      <xdr:spPr>
        <a:xfrm>
          <a:off x="1130300" y="13203619"/>
          <a:ext cx="889000" cy="8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25443</xdr:rowOff>
    </xdr:from>
    <xdr:ext cx="599010" cy="259045"/>
    <xdr:sp macro="" textlink="">
      <xdr:nvSpPr>
        <xdr:cNvPr id="190" name="テキスト ボックス 189"/>
        <xdr:cNvSpPr txBox="1"/>
      </xdr:nvSpPr>
      <xdr:spPr>
        <a:xfrm>
          <a:off x="1719794" y="1288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15536</xdr:rowOff>
    </xdr:from>
    <xdr:ext cx="599010" cy="259045"/>
    <xdr:sp macro="" textlink="">
      <xdr:nvSpPr>
        <xdr:cNvPr id="192" name="テキスト ボックス 191"/>
        <xdr:cNvSpPr txBox="1"/>
      </xdr:nvSpPr>
      <xdr:spPr>
        <a:xfrm>
          <a:off x="830794" y="1287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47237</xdr:rowOff>
    </xdr:from>
    <xdr:to>
      <xdr:col>6</xdr:col>
      <xdr:colOff>561975</xdr:colOff>
      <xdr:row>75</xdr:row>
      <xdr:rowOff>148837</xdr:rowOff>
    </xdr:to>
    <xdr:sp macro="" textlink="">
      <xdr:nvSpPr>
        <xdr:cNvPr id="198" name="円/楕円 197"/>
        <xdr:cNvSpPr/>
      </xdr:nvSpPr>
      <xdr:spPr>
        <a:xfrm>
          <a:off x="4584700" y="1290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25664</xdr:rowOff>
    </xdr:from>
    <xdr:ext cx="599010" cy="259045"/>
    <xdr:sp macro="" textlink="">
      <xdr:nvSpPr>
        <xdr:cNvPr id="199" name="民生費該当値テキスト"/>
        <xdr:cNvSpPr txBox="1"/>
      </xdr:nvSpPr>
      <xdr:spPr>
        <a:xfrm>
          <a:off x="4686300" y="1288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133,187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75222</xdr:rowOff>
    </xdr:from>
    <xdr:to>
      <xdr:col>5</xdr:col>
      <xdr:colOff>409575</xdr:colOff>
      <xdr:row>76</xdr:row>
      <xdr:rowOff>5372</xdr:rowOff>
    </xdr:to>
    <xdr:sp macro="" textlink="">
      <xdr:nvSpPr>
        <xdr:cNvPr id="200" name="円/楕円 199"/>
        <xdr:cNvSpPr/>
      </xdr:nvSpPr>
      <xdr:spPr>
        <a:xfrm>
          <a:off x="3746500" y="129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167949</xdr:rowOff>
    </xdr:from>
    <xdr:ext cx="599010" cy="259045"/>
    <xdr:sp macro="" textlink="">
      <xdr:nvSpPr>
        <xdr:cNvPr id="201" name="テキスト ボックス 200"/>
        <xdr:cNvSpPr txBox="1"/>
      </xdr:nvSpPr>
      <xdr:spPr>
        <a:xfrm>
          <a:off x="3497794" y="1302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131,718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111055</xdr:rowOff>
    </xdr:from>
    <xdr:to>
      <xdr:col>4</xdr:col>
      <xdr:colOff>206375</xdr:colOff>
      <xdr:row>77</xdr:row>
      <xdr:rowOff>41205</xdr:rowOff>
    </xdr:to>
    <xdr:sp macro="" textlink="">
      <xdr:nvSpPr>
        <xdr:cNvPr id="202" name="円/楕円 201"/>
        <xdr:cNvSpPr/>
      </xdr:nvSpPr>
      <xdr:spPr>
        <a:xfrm>
          <a:off x="2857500" y="1314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32332</xdr:rowOff>
    </xdr:from>
    <xdr:ext cx="599010" cy="259045"/>
    <xdr:sp macro="" textlink="">
      <xdr:nvSpPr>
        <xdr:cNvPr id="203" name="テキスト ボックス 202"/>
        <xdr:cNvSpPr txBox="1"/>
      </xdr:nvSpPr>
      <xdr:spPr>
        <a:xfrm>
          <a:off x="2608794" y="1323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33522</xdr:rowOff>
    </xdr:from>
    <xdr:to>
      <xdr:col>3</xdr:col>
      <xdr:colOff>3175</xdr:colOff>
      <xdr:row>77</xdr:row>
      <xdr:rowOff>135122</xdr:rowOff>
    </xdr:to>
    <xdr:sp macro="" textlink="">
      <xdr:nvSpPr>
        <xdr:cNvPr id="204" name="円/楕円 203"/>
        <xdr:cNvSpPr/>
      </xdr:nvSpPr>
      <xdr:spPr>
        <a:xfrm>
          <a:off x="1968500" y="13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126249</xdr:rowOff>
    </xdr:from>
    <xdr:ext cx="599010" cy="259045"/>
    <xdr:sp macro="" textlink="">
      <xdr:nvSpPr>
        <xdr:cNvPr id="205" name="テキスト ボックス 204"/>
        <xdr:cNvSpPr txBox="1"/>
      </xdr:nvSpPr>
      <xdr:spPr>
        <a:xfrm>
          <a:off x="1719794" y="1332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115,907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122619</xdr:rowOff>
    </xdr:from>
    <xdr:to>
      <xdr:col>1</xdr:col>
      <xdr:colOff>485775</xdr:colOff>
      <xdr:row>77</xdr:row>
      <xdr:rowOff>52769</xdr:rowOff>
    </xdr:to>
    <xdr:sp macro="" textlink="">
      <xdr:nvSpPr>
        <xdr:cNvPr id="206" name="円/楕円 205"/>
        <xdr:cNvSpPr/>
      </xdr:nvSpPr>
      <xdr:spPr>
        <a:xfrm>
          <a:off x="1079500" y="131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43896</xdr:rowOff>
    </xdr:from>
    <xdr:ext cx="599010" cy="259045"/>
    <xdr:sp macro="" textlink="">
      <xdr:nvSpPr>
        <xdr:cNvPr id="207" name="テキスト ボックス 206"/>
        <xdr:cNvSpPr txBox="1"/>
      </xdr:nvSpPr>
      <xdr:spPr>
        <a:xfrm>
          <a:off x="830794" y="1324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4239</xdr:rowOff>
    </xdr:from>
    <xdr:to>
      <xdr:col>6</xdr:col>
      <xdr:colOff>511175</xdr:colOff>
      <xdr:row>98</xdr:row>
      <xdr:rowOff>24485</xdr:rowOff>
    </xdr:to>
    <xdr:cxnSp macro="">
      <xdr:nvCxnSpPr>
        <xdr:cNvPr id="239" name="直線コネクタ 238"/>
        <xdr:cNvCxnSpPr/>
      </xdr:nvCxnSpPr>
      <xdr:spPr>
        <a:xfrm flipV="1">
          <a:off x="3797300" y="16634889"/>
          <a:ext cx="838200" cy="19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14879</xdr:rowOff>
    </xdr:from>
    <xdr:ext cx="534377" cy="259045"/>
    <xdr:sp macro="" textlink="">
      <xdr:nvSpPr>
        <xdr:cNvPr id="240" name="衛生費平均値テキスト"/>
        <xdr:cNvSpPr txBox="1"/>
      </xdr:nvSpPr>
      <xdr:spPr>
        <a:xfrm>
          <a:off x="4686300" y="1664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24485</xdr:rowOff>
    </xdr:from>
    <xdr:to>
      <xdr:col>5</xdr:col>
      <xdr:colOff>358775</xdr:colOff>
      <xdr:row>98</xdr:row>
      <xdr:rowOff>103581</xdr:rowOff>
    </xdr:to>
    <xdr:cxnSp macro="">
      <xdr:nvCxnSpPr>
        <xdr:cNvPr id="242" name="直線コネクタ 241"/>
        <xdr:cNvCxnSpPr/>
      </xdr:nvCxnSpPr>
      <xdr:spPr>
        <a:xfrm flipV="1">
          <a:off x="2908300" y="16826585"/>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30875</xdr:rowOff>
    </xdr:from>
    <xdr:ext cx="534377" cy="259045"/>
    <xdr:sp macro="" textlink="">
      <xdr:nvSpPr>
        <xdr:cNvPr id="244" name="テキスト ボックス 243"/>
        <xdr:cNvSpPr txBox="1"/>
      </xdr:nvSpPr>
      <xdr:spPr>
        <a:xfrm>
          <a:off x="3530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103581</xdr:rowOff>
    </xdr:from>
    <xdr:to>
      <xdr:col>4</xdr:col>
      <xdr:colOff>155575</xdr:colOff>
      <xdr:row>98</xdr:row>
      <xdr:rowOff>123992</xdr:rowOff>
    </xdr:to>
    <xdr:cxnSp macro="">
      <xdr:nvCxnSpPr>
        <xdr:cNvPr id="245" name="直線コネクタ 244"/>
        <xdr:cNvCxnSpPr/>
      </xdr:nvCxnSpPr>
      <xdr:spPr>
        <a:xfrm flipV="1">
          <a:off x="2019300" y="16905681"/>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63270</xdr:rowOff>
    </xdr:from>
    <xdr:ext cx="534377" cy="259045"/>
    <xdr:sp macro="" textlink="">
      <xdr:nvSpPr>
        <xdr:cNvPr id="247" name="テキスト ボックス 246"/>
        <xdr:cNvSpPr txBox="1"/>
      </xdr:nvSpPr>
      <xdr:spPr>
        <a:xfrm>
          <a:off x="2641111" y="165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69487</xdr:rowOff>
    </xdr:from>
    <xdr:to>
      <xdr:col>2</xdr:col>
      <xdr:colOff>638175</xdr:colOff>
      <xdr:row>98</xdr:row>
      <xdr:rowOff>123992</xdr:rowOff>
    </xdr:to>
    <xdr:cxnSp macro="">
      <xdr:nvCxnSpPr>
        <xdr:cNvPr id="248" name="直線コネクタ 247"/>
        <xdr:cNvCxnSpPr/>
      </xdr:nvCxnSpPr>
      <xdr:spPr>
        <a:xfrm>
          <a:off x="1130300" y="16871587"/>
          <a:ext cx="8890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13991</xdr:rowOff>
    </xdr:from>
    <xdr:ext cx="534377" cy="259045"/>
    <xdr:sp macro="" textlink="">
      <xdr:nvSpPr>
        <xdr:cNvPr id="250" name="テキスト ボックス 249"/>
        <xdr:cNvSpPr txBox="1"/>
      </xdr:nvSpPr>
      <xdr:spPr>
        <a:xfrm>
          <a:off x="1752111" y="1647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19804</xdr:rowOff>
    </xdr:from>
    <xdr:ext cx="534377" cy="259045"/>
    <xdr:sp macro="" textlink="">
      <xdr:nvSpPr>
        <xdr:cNvPr id="252" name="テキスト ボックス 251"/>
        <xdr:cNvSpPr txBox="1"/>
      </xdr:nvSpPr>
      <xdr:spPr>
        <a:xfrm>
          <a:off x="863111" y="164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124889</xdr:rowOff>
    </xdr:from>
    <xdr:to>
      <xdr:col>6</xdr:col>
      <xdr:colOff>561975</xdr:colOff>
      <xdr:row>97</xdr:row>
      <xdr:rowOff>55039</xdr:rowOff>
    </xdr:to>
    <xdr:sp macro="" textlink="">
      <xdr:nvSpPr>
        <xdr:cNvPr id="258" name="円/楕円 257"/>
        <xdr:cNvSpPr/>
      </xdr:nvSpPr>
      <xdr:spPr>
        <a:xfrm>
          <a:off x="4584700" y="165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147766</xdr:rowOff>
    </xdr:from>
    <xdr:ext cx="534377" cy="259045"/>
    <xdr:sp macro="" textlink="">
      <xdr:nvSpPr>
        <xdr:cNvPr id="259" name="衛生費該当値テキスト"/>
        <xdr:cNvSpPr txBox="1"/>
      </xdr:nvSpPr>
      <xdr:spPr>
        <a:xfrm>
          <a:off x="4686300" y="164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33,398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145135</xdr:rowOff>
    </xdr:from>
    <xdr:to>
      <xdr:col>5</xdr:col>
      <xdr:colOff>409575</xdr:colOff>
      <xdr:row>98</xdr:row>
      <xdr:rowOff>75285</xdr:rowOff>
    </xdr:to>
    <xdr:sp macro="" textlink="">
      <xdr:nvSpPr>
        <xdr:cNvPr id="260" name="円/楕円 259"/>
        <xdr:cNvSpPr/>
      </xdr:nvSpPr>
      <xdr:spPr>
        <a:xfrm>
          <a:off x="3746500" y="167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66412</xdr:rowOff>
    </xdr:from>
    <xdr:ext cx="534377" cy="259045"/>
    <xdr:sp macro="" textlink="">
      <xdr:nvSpPr>
        <xdr:cNvPr id="261" name="テキスト ボックス 260"/>
        <xdr:cNvSpPr txBox="1"/>
      </xdr:nvSpPr>
      <xdr:spPr>
        <a:xfrm>
          <a:off x="3530111" y="1686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52781</xdr:rowOff>
    </xdr:from>
    <xdr:to>
      <xdr:col>4</xdr:col>
      <xdr:colOff>206375</xdr:colOff>
      <xdr:row>98</xdr:row>
      <xdr:rowOff>154381</xdr:rowOff>
    </xdr:to>
    <xdr:sp macro="" textlink="">
      <xdr:nvSpPr>
        <xdr:cNvPr id="262" name="円/楕円 261"/>
        <xdr:cNvSpPr/>
      </xdr:nvSpPr>
      <xdr:spPr>
        <a:xfrm>
          <a:off x="2857500" y="168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145508</xdr:rowOff>
    </xdr:from>
    <xdr:ext cx="534377" cy="259045"/>
    <xdr:sp macro="" textlink="">
      <xdr:nvSpPr>
        <xdr:cNvPr id="263" name="テキスト ボックス 262"/>
        <xdr:cNvSpPr txBox="1"/>
      </xdr:nvSpPr>
      <xdr:spPr>
        <a:xfrm>
          <a:off x="2641111" y="1694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73192</xdr:rowOff>
    </xdr:from>
    <xdr:to>
      <xdr:col>3</xdr:col>
      <xdr:colOff>3175</xdr:colOff>
      <xdr:row>99</xdr:row>
      <xdr:rowOff>3342</xdr:rowOff>
    </xdr:to>
    <xdr:sp macro="" textlink="">
      <xdr:nvSpPr>
        <xdr:cNvPr id="264" name="円/楕円 263"/>
        <xdr:cNvSpPr/>
      </xdr:nvSpPr>
      <xdr:spPr>
        <a:xfrm>
          <a:off x="1968500" y="168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165919</xdr:rowOff>
    </xdr:from>
    <xdr:ext cx="534377" cy="259045"/>
    <xdr:sp macro="" textlink="">
      <xdr:nvSpPr>
        <xdr:cNvPr id="265" name="テキスト ボックス 264"/>
        <xdr:cNvSpPr txBox="1"/>
      </xdr:nvSpPr>
      <xdr:spPr>
        <a:xfrm>
          <a:off x="1752111" y="1696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18687</xdr:rowOff>
    </xdr:from>
    <xdr:to>
      <xdr:col>1</xdr:col>
      <xdr:colOff>485775</xdr:colOff>
      <xdr:row>98</xdr:row>
      <xdr:rowOff>120287</xdr:rowOff>
    </xdr:to>
    <xdr:sp macro="" textlink="">
      <xdr:nvSpPr>
        <xdr:cNvPr id="266" name="円/楕円 265"/>
        <xdr:cNvSpPr/>
      </xdr:nvSpPr>
      <xdr:spPr>
        <a:xfrm>
          <a:off x="1079500" y="1682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111414</xdr:rowOff>
    </xdr:from>
    <xdr:ext cx="534377" cy="259045"/>
    <xdr:sp macro="" textlink="">
      <xdr:nvSpPr>
        <xdr:cNvPr id="267" name="テキスト ボックス 266"/>
        <xdr:cNvSpPr txBox="1"/>
      </xdr:nvSpPr>
      <xdr:spPr>
        <a:xfrm>
          <a:off x="863111" y="169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79248</xdr:rowOff>
    </xdr:from>
    <xdr:to>
      <xdr:col>15</xdr:col>
      <xdr:colOff>180975</xdr:colOff>
      <xdr:row>38</xdr:row>
      <xdr:rowOff>28067</xdr:rowOff>
    </xdr:to>
    <xdr:cxnSp macro="">
      <xdr:nvCxnSpPr>
        <xdr:cNvPr id="296" name="直線コネクタ 295"/>
        <xdr:cNvCxnSpPr/>
      </xdr:nvCxnSpPr>
      <xdr:spPr>
        <a:xfrm flipV="1">
          <a:off x="9639300" y="6422898"/>
          <a:ext cx="838200" cy="1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141241</xdr:rowOff>
    </xdr:from>
    <xdr:ext cx="469744" cy="259045"/>
    <xdr:sp macro="" textlink="">
      <xdr:nvSpPr>
        <xdr:cNvPr id="297" name="労働費平均値テキスト"/>
        <xdr:cNvSpPr txBox="1"/>
      </xdr:nvSpPr>
      <xdr:spPr>
        <a:xfrm>
          <a:off x="10528300" y="6484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166116</xdr:rowOff>
    </xdr:from>
    <xdr:to>
      <xdr:col>14</xdr:col>
      <xdr:colOff>28575</xdr:colOff>
      <xdr:row>38</xdr:row>
      <xdr:rowOff>28067</xdr:rowOff>
    </xdr:to>
    <xdr:cxnSp macro="">
      <xdr:nvCxnSpPr>
        <xdr:cNvPr id="299" name="直線コネクタ 298"/>
        <xdr:cNvCxnSpPr/>
      </xdr:nvCxnSpPr>
      <xdr:spPr>
        <a:xfrm>
          <a:off x="8750300" y="6509766"/>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301" name="テキスト ボックス 300"/>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166243</xdr:rowOff>
    </xdr:from>
    <xdr:to>
      <xdr:col>12</xdr:col>
      <xdr:colOff>511175</xdr:colOff>
      <xdr:row>37</xdr:row>
      <xdr:rowOff>166116</xdr:rowOff>
    </xdr:to>
    <xdr:cxnSp macro="">
      <xdr:nvCxnSpPr>
        <xdr:cNvPr id="302" name="直線コネクタ 301"/>
        <xdr:cNvCxnSpPr/>
      </xdr:nvCxnSpPr>
      <xdr:spPr>
        <a:xfrm>
          <a:off x="7861300" y="6338443"/>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44340</xdr:rowOff>
    </xdr:from>
    <xdr:ext cx="469744" cy="259045"/>
    <xdr:sp macro="" textlink="">
      <xdr:nvSpPr>
        <xdr:cNvPr id="304" name="テキスト ボックス 303"/>
        <xdr:cNvSpPr txBox="1"/>
      </xdr:nvSpPr>
      <xdr:spPr>
        <a:xfrm>
          <a:off x="8515427" y="65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118110</xdr:rowOff>
    </xdr:from>
    <xdr:to>
      <xdr:col>11</xdr:col>
      <xdr:colOff>307975</xdr:colOff>
      <xdr:row>36</xdr:row>
      <xdr:rowOff>166243</xdr:rowOff>
    </xdr:to>
    <xdr:cxnSp macro="">
      <xdr:nvCxnSpPr>
        <xdr:cNvPr id="305" name="直線コネクタ 304"/>
        <xdr:cNvCxnSpPr/>
      </xdr:nvCxnSpPr>
      <xdr:spPr>
        <a:xfrm>
          <a:off x="6972300" y="6290310"/>
          <a:ext cx="8890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168927</xdr:rowOff>
    </xdr:from>
    <xdr:ext cx="469744" cy="259045"/>
    <xdr:sp macro="" textlink="">
      <xdr:nvSpPr>
        <xdr:cNvPr id="307" name="テキスト ボックス 306"/>
        <xdr:cNvSpPr txBox="1"/>
      </xdr:nvSpPr>
      <xdr:spPr>
        <a:xfrm>
          <a:off x="7626427"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89679</xdr:rowOff>
    </xdr:from>
    <xdr:ext cx="469744" cy="259045"/>
    <xdr:sp macro="" textlink="">
      <xdr:nvSpPr>
        <xdr:cNvPr id="309" name="テキスト ボックス 308"/>
        <xdr:cNvSpPr txBox="1"/>
      </xdr:nvSpPr>
      <xdr:spPr>
        <a:xfrm>
          <a:off x="6737427" y="643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28448</xdr:rowOff>
    </xdr:from>
    <xdr:to>
      <xdr:col>15</xdr:col>
      <xdr:colOff>231775</xdr:colOff>
      <xdr:row>37</xdr:row>
      <xdr:rowOff>130048</xdr:rowOff>
    </xdr:to>
    <xdr:sp macro="" textlink="">
      <xdr:nvSpPr>
        <xdr:cNvPr id="315" name="円/楕円 314"/>
        <xdr:cNvSpPr/>
      </xdr:nvSpPr>
      <xdr:spPr>
        <a:xfrm>
          <a:off x="10426700" y="63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51325</xdr:rowOff>
    </xdr:from>
    <xdr:ext cx="469744" cy="259045"/>
    <xdr:sp macro="" textlink="">
      <xdr:nvSpPr>
        <xdr:cNvPr id="316" name="労働費該当値テキスト"/>
        <xdr:cNvSpPr txBox="1"/>
      </xdr:nvSpPr>
      <xdr:spPr>
        <a:xfrm>
          <a:off x="10528300" y="622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148717</xdr:rowOff>
    </xdr:from>
    <xdr:to>
      <xdr:col>14</xdr:col>
      <xdr:colOff>79375</xdr:colOff>
      <xdr:row>38</xdr:row>
      <xdr:rowOff>78867</xdr:rowOff>
    </xdr:to>
    <xdr:sp macro="" textlink="">
      <xdr:nvSpPr>
        <xdr:cNvPr id="317" name="円/楕円 316"/>
        <xdr:cNvSpPr/>
      </xdr:nvSpPr>
      <xdr:spPr>
        <a:xfrm>
          <a:off x="9588500" y="64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69994</xdr:rowOff>
    </xdr:from>
    <xdr:ext cx="469744" cy="259045"/>
    <xdr:sp macro="" textlink="">
      <xdr:nvSpPr>
        <xdr:cNvPr id="318" name="テキスト ボックス 317"/>
        <xdr:cNvSpPr txBox="1"/>
      </xdr:nvSpPr>
      <xdr:spPr>
        <a:xfrm>
          <a:off x="9404427"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115316</xdr:rowOff>
    </xdr:from>
    <xdr:to>
      <xdr:col>12</xdr:col>
      <xdr:colOff>561975</xdr:colOff>
      <xdr:row>38</xdr:row>
      <xdr:rowOff>45465</xdr:rowOff>
    </xdr:to>
    <xdr:sp macro="" textlink="">
      <xdr:nvSpPr>
        <xdr:cNvPr id="319" name="円/楕円 318"/>
        <xdr:cNvSpPr/>
      </xdr:nvSpPr>
      <xdr:spPr>
        <a:xfrm>
          <a:off x="8699500" y="64589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61993</xdr:rowOff>
    </xdr:from>
    <xdr:ext cx="469744" cy="259045"/>
    <xdr:sp macro="" textlink="">
      <xdr:nvSpPr>
        <xdr:cNvPr id="320" name="テキスト ボックス 319"/>
        <xdr:cNvSpPr txBox="1"/>
      </xdr:nvSpPr>
      <xdr:spPr>
        <a:xfrm>
          <a:off x="8515427" y="62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115443</xdr:rowOff>
    </xdr:from>
    <xdr:to>
      <xdr:col>11</xdr:col>
      <xdr:colOff>358775</xdr:colOff>
      <xdr:row>37</xdr:row>
      <xdr:rowOff>45593</xdr:rowOff>
    </xdr:to>
    <xdr:sp macro="" textlink="">
      <xdr:nvSpPr>
        <xdr:cNvPr id="321" name="円/楕円 320"/>
        <xdr:cNvSpPr/>
      </xdr:nvSpPr>
      <xdr:spPr>
        <a:xfrm>
          <a:off x="7810500" y="62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62120</xdr:rowOff>
    </xdr:from>
    <xdr:ext cx="469744" cy="259045"/>
    <xdr:sp macro="" textlink="">
      <xdr:nvSpPr>
        <xdr:cNvPr id="322" name="テキスト ボックス 321"/>
        <xdr:cNvSpPr txBox="1"/>
      </xdr:nvSpPr>
      <xdr:spPr>
        <a:xfrm>
          <a:off x="7626427" y="606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67310</xdr:rowOff>
    </xdr:from>
    <xdr:to>
      <xdr:col>10</xdr:col>
      <xdr:colOff>155575</xdr:colOff>
      <xdr:row>36</xdr:row>
      <xdr:rowOff>168910</xdr:rowOff>
    </xdr:to>
    <xdr:sp macro="" textlink="">
      <xdr:nvSpPr>
        <xdr:cNvPr id="323" name="円/楕円 322"/>
        <xdr:cNvSpPr/>
      </xdr:nvSpPr>
      <xdr:spPr>
        <a:xfrm>
          <a:off x="6921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13987</xdr:rowOff>
    </xdr:from>
    <xdr:ext cx="469744" cy="259045"/>
    <xdr:sp macro="" textlink="">
      <xdr:nvSpPr>
        <xdr:cNvPr id="324" name="テキスト ボックス 323"/>
        <xdr:cNvSpPr txBox="1"/>
      </xdr:nvSpPr>
      <xdr:spPr>
        <a:xfrm>
          <a:off x="6737427" y="60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130053</xdr:rowOff>
    </xdr:from>
    <xdr:to>
      <xdr:col>15</xdr:col>
      <xdr:colOff>180975</xdr:colOff>
      <xdr:row>56</xdr:row>
      <xdr:rowOff>17765</xdr:rowOff>
    </xdr:to>
    <xdr:cxnSp macro="">
      <xdr:nvCxnSpPr>
        <xdr:cNvPr id="351" name="直線コネクタ 350"/>
        <xdr:cNvCxnSpPr/>
      </xdr:nvCxnSpPr>
      <xdr:spPr>
        <a:xfrm flipV="1">
          <a:off x="9639300" y="9045453"/>
          <a:ext cx="838200" cy="57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138239</xdr:rowOff>
    </xdr:from>
    <xdr:ext cx="469744" cy="259045"/>
    <xdr:sp macro="" textlink="">
      <xdr:nvSpPr>
        <xdr:cNvPr id="352" name="農林水産業費平均値テキスト"/>
        <xdr:cNvSpPr txBox="1"/>
      </xdr:nvSpPr>
      <xdr:spPr>
        <a:xfrm>
          <a:off x="10528300" y="9739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17765</xdr:rowOff>
    </xdr:from>
    <xdr:to>
      <xdr:col>14</xdr:col>
      <xdr:colOff>28575</xdr:colOff>
      <xdr:row>57</xdr:row>
      <xdr:rowOff>57770</xdr:rowOff>
    </xdr:to>
    <xdr:cxnSp macro="">
      <xdr:nvCxnSpPr>
        <xdr:cNvPr id="354" name="直線コネクタ 353"/>
        <xdr:cNvCxnSpPr/>
      </xdr:nvCxnSpPr>
      <xdr:spPr>
        <a:xfrm flipV="1">
          <a:off x="8750300" y="961896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113870</xdr:rowOff>
    </xdr:from>
    <xdr:ext cx="469744" cy="259045"/>
    <xdr:sp macro="" textlink="">
      <xdr:nvSpPr>
        <xdr:cNvPr id="356" name="テキスト ボックス 355"/>
        <xdr:cNvSpPr txBox="1"/>
      </xdr:nvSpPr>
      <xdr:spPr>
        <a:xfrm>
          <a:off x="9404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57770</xdr:rowOff>
    </xdr:from>
    <xdr:to>
      <xdr:col>12</xdr:col>
      <xdr:colOff>511175</xdr:colOff>
      <xdr:row>57</xdr:row>
      <xdr:rowOff>68514</xdr:rowOff>
    </xdr:to>
    <xdr:cxnSp macro="">
      <xdr:nvCxnSpPr>
        <xdr:cNvPr id="357" name="直線コネクタ 356"/>
        <xdr:cNvCxnSpPr/>
      </xdr:nvCxnSpPr>
      <xdr:spPr>
        <a:xfrm flipV="1">
          <a:off x="7861300" y="9830420"/>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134124</xdr:rowOff>
    </xdr:from>
    <xdr:ext cx="469744" cy="259045"/>
    <xdr:sp macro="" textlink="">
      <xdr:nvSpPr>
        <xdr:cNvPr id="359" name="テキスト ボックス 358"/>
        <xdr:cNvSpPr txBox="1"/>
      </xdr:nvSpPr>
      <xdr:spPr>
        <a:xfrm>
          <a:off x="8515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52923</xdr:rowOff>
    </xdr:from>
    <xdr:to>
      <xdr:col>11</xdr:col>
      <xdr:colOff>307975</xdr:colOff>
      <xdr:row>57</xdr:row>
      <xdr:rowOff>68514</xdr:rowOff>
    </xdr:to>
    <xdr:cxnSp macro="">
      <xdr:nvCxnSpPr>
        <xdr:cNvPr id="360" name="直線コネクタ 359"/>
        <xdr:cNvCxnSpPr/>
      </xdr:nvCxnSpPr>
      <xdr:spPr>
        <a:xfrm>
          <a:off x="6972300" y="9825573"/>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124843</xdr:rowOff>
    </xdr:from>
    <xdr:ext cx="469744" cy="259045"/>
    <xdr:sp macro="" textlink="">
      <xdr:nvSpPr>
        <xdr:cNvPr id="362" name="テキスト ボックス 361"/>
        <xdr:cNvSpPr txBox="1"/>
      </xdr:nvSpPr>
      <xdr:spPr>
        <a:xfrm>
          <a:off x="7626427"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147566</xdr:rowOff>
    </xdr:from>
    <xdr:ext cx="469744" cy="259045"/>
    <xdr:sp macro="" textlink="">
      <xdr:nvSpPr>
        <xdr:cNvPr id="364" name="テキスト ボックス 363"/>
        <xdr:cNvSpPr txBox="1"/>
      </xdr:nvSpPr>
      <xdr:spPr>
        <a:xfrm>
          <a:off x="6737427" y="99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79253</xdr:rowOff>
    </xdr:from>
    <xdr:to>
      <xdr:col>15</xdr:col>
      <xdr:colOff>231775</xdr:colOff>
      <xdr:row>53</xdr:row>
      <xdr:rowOff>9403</xdr:rowOff>
    </xdr:to>
    <xdr:sp macro="" textlink="">
      <xdr:nvSpPr>
        <xdr:cNvPr id="370" name="円/楕円 369"/>
        <xdr:cNvSpPr/>
      </xdr:nvSpPr>
      <xdr:spPr>
        <a:xfrm>
          <a:off x="10426700" y="89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102130</xdr:rowOff>
    </xdr:from>
    <xdr:ext cx="534377" cy="259045"/>
    <xdr:sp macro="" textlink="">
      <xdr:nvSpPr>
        <xdr:cNvPr id="371" name="農林水産業費該当値テキスト"/>
        <xdr:cNvSpPr txBox="1"/>
      </xdr:nvSpPr>
      <xdr:spPr>
        <a:xfrm>
          <a:off x="10528300" y="88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22,711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138415</xdr:rowOff>
    </xdr:from>
    <xdr:to>
      <xdr:col>14</xdr:col>
      <xdr:colOff>79375</xdr:colOff>
      <xdr:row>56</xdr:row>
      <xdr:rowOff>68565</xdr:rowOff>
    </xdr:to>
    <xdr:sp macro="" textlink="">
      <xdr:nvSpPr>
        <xdr:cNvPr id="372" name="円/楕円 371"/>
        <xdr:cNvSpPr/>
      </xdr:nvSpPr>
      <xdr:spPr>
        <a:xfrm>
          <a:off x="9588500" y="956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85092</xdr:rowOff>
    </xdr:from>
    <xdr:ext cx="534377" cy="259045"/>
    <xdr:sp macro="" textlink="">
      <xdr:nvSpPr>
        <xdr:cNvPr id="373" name="テキスト ボックス 372"/>
        <xdr:cNvSpPr txBox="1"/>
      </xdr:nvSpPr>
      <xdr:spPr>
        <a:xfrm>
          <a:off x="9372111" y="934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6970</xdr:rowOff>
    </xdr:from>
    <xdr:to>
      <xdr:col>12</xdr:col>
      <xdr:colOff>561975</xdr:colOff>
      <xdr:row>57</xdr:row>
      <xdr:rowOff>108570</xdr:rowOff>
    </xdr:to>
    <xdr:sp macro="" textlink="">
      <xdr:nvSpPr>
        <xdr:cNvPr id="374" name="円/楕円 373"/>
        <xdr:cNvSpPr/>
      </xdr:nvSpPr>
      <xdr:spPr>
        <a:xfrm>
          <a:off x="8699500" y="977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125097</xdr:rowOff>
    </xdr:from>
    <xdr:ext cx="469744" cy="259045"/>
    <xdr:sp macro="" textlink="">
      <xdr:nvSpPr>
        <xdr:cNvPr id="375" name="テキスト ボックス 374"/>
        <xdr:cNvSpPr txBox="1"/>
      </xdr:nvSpPr>
      <xdr:spPr>
        <a:xfrm>
          <a:off x="8515427" y="955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17714</xdr:rowOff>
    </xdr:from>
    <xdr:to>
      <xdr:col>11</xdr:col>
      <xdr:colOff>358775</xdr:colOff>
      <xdr:row>57</xdr:row>
      <xdr:rowOff>119314</xdr:rowOff>
    </xdr:to>
    <xdr:sp macro="" textlink="">
      <xdr:nvSpPr>
        <xdr:cNvPr id="376" name="円/楕円 375"/>
        <xdr:cNvSpPr/>
      </xdr:nvSpPr>
      <xdr:spPr>
        <a:xfrm>
          <a:off x="7810500" y="979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135841</xdr:rowOff>
    </xdr:from>
    <xdr:ext cx="469744" cy="259045"/>
    <xdr:sp macro="" textlink="">
      <xdr:nvSpPr>
        <xdr:cNvPr id="377" name="テキスト ボックス 376"/>
        <xdr:cNvSpPr txBox="1"/>
      </xdr:nvSpPr>
      <xdr:spPr>
        <a:xfrm>
          <a:off x="7626427" y="956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2123</xdr:rowOff>
    </xdr:from>
    <xdr:to>
      <xdr:col>10</xdr:col>
      <xdr:colOff>155575</xdr:colOff>
      <xdr:row>57</xdr:row>
      <xdr:rowOff>103723</xdr:rowOff>
    </xdr:to>
    <xdr:sp macro="" textlink="">
      <xdr:nvSpPr>
        <xdr:cNvPr id="378" name="円/楕円 377"/>
        <xdr:cNvSpPr/>
      </xdr:nvSpPr>
      <xdr:spPr>
        <a:xfrm>
          <a:off x="6921500" y="97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120250</xdr:rowOff>
    </xdr:from>
    <xdr:ext cx="469744" cy="259045"/>
    <xdr:sp macro="" textlink="">
      <xdr:nvSpPr>
        <xdr:cNvPr id="379" name="テキスト ボックス 378"/>
        <xdr:cNvSpPr txBox="1"/>
      </xdr:nvSpPr>
      <xdr:spPr>
        <a:xfrm>
          <a:off x="6737427" y="955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58136</xdr:rowOff>
    </xdr:from>
    <xdr:to>
      <xdr:col>15</xdr:col>
      <xdr:colOff>180975</xdr:colOff>
      <xdr:row>77</xdr:row>
      <xdr:rowOff>29080</xdr:rowOff>
    </xdr:to>
    <xdr:cxnSp macro="">
      <xdr:nvCxnSpPr>
        <xdr:cNvPr id="406" name="直線コネクタ 405"/>
        <xdr:cNvCxnSpPr/>
      </xdr:nvCxnSpPr>
      <xdr:spPr>
        <a:xfrm flipV="1">
          <a:off x="9639300" y="13088336"/>
          <a:ext cx="838200" cy="14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156573</xdr:rowOff>
    </xdr:from>
    <xdr:ext cx="534377" cy="259045"/>
    <xdr:sp macro="" textlink="">
      <xdr:nvSpPr>
        <xdr:cNvPr id="407" name="商工費平均値テキスト"/>
        <xdr:cNvSpPr txBox="1"/>
      </xdr:nvSpPr>
      <xdr:spPr>
        <a:xfrm>
          <a:off x="10528300" y="1318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29080</xdr:rowOff>
    </xdr:from>
    <xdr:to>
      <xdr:col>14</xdr:col>
      <xdr:colOff>28575</xdr:colOff>
      <xdr:row>77</xdr:row>
      <xdr:rowOff>30155</xdr:rowOff>
    </xdr:to>
    <xdr:cxnSp macro="">
      <xdr:nvCxnSpPr>
        <xdr:cNvPr id="409" name="直線コネクタ 408"/>
        <xdr:cNvCxnSpPr/>
      </xdr:nvCxnSpPr>
      <xdr:spPr>
        <a:xfrm flipV="1">
          <a:off x="8750300" y="13230730"/>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120750</xdr:rowOff>
    </xdr:from>
    <xdr:ext cx="534377" cy="259045"/>
    <xdr:sp macro="" textlink="">
      <xdr:nvSpPr>
        <xdr:cNvPr id="411" name="テキスト ボックス 410"/>
        <xdr:cNvSpPr txBox="1"/>
      </xdr:nvSpPr>
      <xdr:spPr>
        <a:xfrm>
          <a:off x="9372111" y="133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30155</xdr:rowOff>
    </xdr:from>
    <xdr:to>
      <xdr:col>12</xdr:col>
      <xdr:colOff>511175</xdr:colOff>
      <xdr:row>77</xdr:row>
      <xdr:rowOff>51050</xdr:rowOff>
    </xdr:to>
    <xdr:cxnSp macro="">
      <xdr:nvCxnSpPr>
        <xdr:cNvPr id="412" name="直線コネクタ 411"/>
        <xdr:cNvCxnSpPr/>
      </xdr:nvCxnSpPr>
      <xdr:spPr>
        <a:xfrm flipV="1">
          <a:off x="7861300" y="13231805"/>
          <a:ext cx="889000" cy="2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126123</xdr:rowOff>
    </xdr:from>
    <xdr:ext cx="469744" cy="259045"/>
    <xdr:sp macro="" textlink="">
      <xdr:nvSpPr>
        <xdr:cNvPr id="414" name="テキスト ボックス 413"/>
        <xdr:cNvSpPr txBox="1"/>
      </xdr:nvSpPr>
      <xdr:spPr>
        <a:xfrm>
          <a:off x="8515427" y="1332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51050</xdr:rowOff>
    </xdr:from>
    <xdr:to>
      <xdr:col>11</xdr:col>
      <xdr:colOff>307975</xdr:colOff>
      <xdr:row>77</xdr:row>
      <xdr:rowOff>83418</xdr:rowOff>
    </xdr:to>
    <xdr:cxnSp macro="">
      <xdr:nvCxnSpPr>
        <xdr:cNvPr id="415" name="直線コネクタ 414"/>
        <xdr:cNvCxnSpPr/>
      </xdr:nvCxnSpPr>
      <xdr:spPr>
        <a:xfrm flipV="1">
          <a:off x="6972300" y="13252700"/>
          <a:ext cx="889000" cy="3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115150</xdr:rowOff>
    </xdr:from>
    <xdr:ext cx="534377" cy="259045"/>
    <xdr:sp macro="" textlink="">
      <xdr:nvSpPr>
        <xdr:cNvPr id="417" name="テキスト ボックス 416"/>
        <xdr:cNvSpPr txBox="1"/>
      </xdr:nvSpPr>
      <xdr:spPr>
        <a:xfrm>
          <a:off x="7594111" y="133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7336</xdr:rowOff>
    </xdr:from>
    <xdr:to>
      <xdr:col>15</xdr:col>
      <xdr:colOff>231775</xdr:colOff>
      <xdr:row>76</xdr:row>
      <xdr:rowOff>108936</xdr:rowOff>
    </xdr:to>
    <xdr:sp macro="" textlink="">
      <xdr:nvSpPr>
        <xdr:cNvPr id="425" name="円/楕円 424"/>
        <xdr:cNvSpPr/>
      </xdr:nvSpPr>
      <xdr:spPr>
        <a:xfrm>
          <a:off x="10426700" y="130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30212</xdr:rowOff>
    </xdr:from>
    <xdr:ext cx="534377" cy="259045"/>
    <xdr:sp macro="" textlink="">
      <xdr:nvSpPr>
        <xdr:cNvPr id="426" name="商工費該当値テキスト"/>
        <xdr:cNvSpPr txBox="1"/>
      </xdr:nvSpPr>
      <xdr:spPr>
        <a:xfrm>
          <a:off x="10528300" y="1288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18,568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149730</xdr:rowOff>
    </xdr:from>
    <xdr:to>
      <xdr:col>14</xdr:col>
      <xdr:colOff>79375</xdr:colOff>
      <xdr:row>77</xdr:row>
      <xdr:rowOff>79880</xdr:rowOff>
    </xdr:to>
    <xdr:sp macro="" textlink="">
      <xdr:nvSpPr>
        <xdr:cNvPr id="427" name="円/楕円 426"/>
        <xdr:cNvSpPr/>
      </xdr:nvSpPr>
      <xdr:spPr>
        <a:xfrm>
          <a:off x="9588500" y="131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96407</xdr:rowOff>
    </xdr:from>
    <xdr:ext cx="534377" cy="259045"/>
    <xdr:sp macro="" textlink="">
      <xdr:nvSpPr>
        <xdr:cNvPr id="428" name="テキスト ボックス 427"/>
        <xdr:cNvSpPr txBox="1"/>
      </xdr:nvSpPr>
      <xdr:spPr>
        <a:xfrm>
          <a:off x="9372111" y="1295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150805</xdr:rowOff>
    </xdr:from>
    <xdr:to>
      <xdr:col>12</xdr:col>
      <xdr:colOff>561975</xdr:colOff>
      <xdr:row>77</xdr:row>
      <xdr:rowOff>80955</xdr:rowOff>
    </xdr:to>
    <xdr:sp macro="" textlink="">
      <xdr:nvSpPr>
        <xdr:cNvPr id="429" name="円/楕円 428"/>
        <xdr:cNvSpPr/>
      </xdr:nvSpPr>
      <xdr:spPr>
        <a:xfrm>
          <a:off x="8699500" y="131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97482</xdr:rowOff>
    </xdr:from>
    <xdr:ext cx="534377" cy="259045"/>
    <xdr:sp macro="" textlink="">
      <xdr:nvSpPr>
        <xdr:cNvPr id="430" name="テキスト ボックス 429"/>
        <xdr:cNvSpPr txBox="1"/>
      </xdr:nvSpPr>
      <xdr:spPr>
        <a:xfrm>
          <a:off x="8483111" y="1295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250</xdr:rowOff>
    </xdr:from>
    <xdr:to>
      <xdr:col>11</xdr:col>
      <xdr:colOff>358775</xdr:colOff>
      <xdr:row>77</xdr:row>
      <xdr:rowOff>101850</xdr:rowOff>
    </xdr:to>
    <xdr:sp macro="" textlink="">
      <xdr:nvSpPr>
        <xdr:cNvPr id="431" name="円/楕円 430"/>
        <xdr:cNvSpPr/>
      </xdr:nvSpPr>
      <xdr:spPr>
        <a:xfrm>
          <a:off x="7810500" y="132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118377</xdr:rowOff>
    </xdr:from>
    <xdr:ext cx="534377" cy="259045"/>
    <xdr:sp macro="" textlink="">
      <xdr:nvSpPr>
        <xdr:cNvPr id="432" name="テキスト ボックス 431"/>
        <xdr:cNvSpPr txBox="1"/>
      </xdr:nvSpPr>
      <xdr:spPr>
        <a:xfrm>
          <a:off x="7594111" y="1297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32618</xdr:rowOff>
    </xdr:from>
    <xdr:to>
      <xdr:col>10</xdr:col>
      <xdr:colOff>155575</xdr:colOff>
      <xdr:row>77</xdr:row>
      <xdr:rowOff>134218</xdr:rowOff>
    </xdr:to>
    <xdr:sp macro="" textlink="">
      <xdr:nvSpPr>
        <xdr:cNvPr id="433" name="円/楕円 432"/>
        <xdr:cNvSpPr/>
      </xdr:nvSpPr>
      <xdr:spPr>
        <a:xfrm>
          <a:off x="6921500" y="132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125345</xdr:rowOff>
    </xdr:from>
    <xdr:ext cx="469744" cy="259045"/>
    <xdr:sp macro="" textlink="">
      <xdr:nvSpPr>
        <xdr:cNvPr id="434" name="テキスト ボックス 433"/>
        <xdr:cNvSpPr txBox="1"/>
      </xdr:nvSpPr>
      <xdr:spPr>
        <a:xfrm>
          <a:off x="6737427" y="133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56890</xdr:rowOff>
    </xdr:from>
    <xdr:to>
      <xdr:col>15</xdr:col>
      <xdr:colOff>180975</xdr:colOff>
      <xdr:row>97</xdr:row>
      <xdr:rowOff>65615</xdr:rowOff>
    </xdr:to>
    <xdr:cxnSp macro="">
      <xdr:nvCxnSpPr>
        <xdr:cNvPr id="464" name="直線コネクタ 463"/>
        <xdr:cNvCxnSpPr/>
      </xdr:nvCxnSpPr>
      <xdr:spPr>
        <a:xfrm>
          <a:off x="9639300" y="16687540"/>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139743</xdr:rowOff>
    </xdr:from>
    <xdr:ext cx="534377" cy="259045"/>
    <xdr:sp macro="" textlink="">
      <xdr:nvSpPr>
        <xdr:cNvPr id="465" name="土木費平均値テキスト"/>
        <xdr:cNvSpPr txBox="1"/>
      </xdr:nvSpPr>
      <xdr:spPr>
        <a:xfrm>
          <a:off x="10528300" y="16427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35821</xdr:rowOff>
    </xdr:from>
    <xdr:to>
      <xdr:col>14</xdr:col>
      <xdr:colOff>28575</xdr:colOff>
      <xdr:row>97</xdr:row>
      <xdr:rowOff>56890</xdr:rowOff>
    </xdr:to>
    <xdr:cxnSp macro="">
      <xdr:nvCxnSpPr>
        <xdr:cNvPr id="467" name="直線コネクタ 466"/>
        <xdr:cNvCxnSpPr/>
      </xdr:nvCxnSpPr>
      <xdr:spPr>
        <a:xfrm>
          <a:off x="8750300" y="16666471"/>
          <a:ext cx="8890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44759</xdr:rowOff>
    </xdr:from>
    <xdr:ext cx="534377" cy="259045"/>
    <xdr:sp macro="" textlink="">
      <xdr:nvSpPr>
        <xdr:cNvPr id="469" name="テキスト ボックス 468"/>
        <xdr:cNvSpPr txBox="1"/>
      </xdr:nvSpPr>
      <xdr:spPr>
        <a:xfrm>
          <a:off x="9372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35821</xdr:rowOff>
    </xdr:from>
    <xdr:to>
      <xdr:col>12</xdr:col>
      <xdr:colOff>511175</xdr:colOff>
      <xdr:row>97</xdr:row>
      <xdr:rowOff>49803</xdr:rowOff>
    </xdr:to>
    <xdr:cxnSp macro="">
      <xdr:nvCxnSpPr>
        <xdr:cNvPr id="470" name="直線コネクタ 469"/>
        <xdr:cNvCxnSpPr/>
      </xdr:nvCxnSpPr>
      <xdr:spPr>
        <a:xfrm flipV="1">
          <a:off x="7861300" y="16666471"/>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162031</xdr:rowOff>
    </xdr:from>
    <xdr:ext cx="534377" cy="259045"/>
    <xdr:sp macro="" textlink="">
      <xdr:nvSpPr>
        <xdr:cNvPr id="472" name="テキスト ボックス 471"/>
        <xdr:cNvSpPr txBox="1"/>
      </xdr:nvSpPr>
      <xdr:spPr>
        <a:xfrm>
          <a:off x="8483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49803</xdr:rowOff>
    </xdr:from>
    <xdr:to>
      <xdr:col>11</xdr:col>
      <xdr:colOff>307975</xdr:colOff>
      <xdr:row>97</xdr:row>
      <xdr:rowOff>68701</xdr:rowOff>
    </xdr:to>
    <xdr:cxnSp macro="">
      <xdr:nvCxnSpPr>
        <xdr:cNvPr id="473" name="直線コネクタ 472"/>
        <xdr:cNvCxnSpPr/>
      </xdr:nvCxnSpPr>
      <xdr:spPr>
        <a:xfrm flipV="1">
          <a:off x="6972300" y="16680453"/>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30757</xdr:rowOff>
    </xdr:from>
    <xdr:ext cx="534377" cy="259045"/>
    <xdr:sp macro="" textlink="">
      <xdr:nvSpPr>
        <xdr:cNvPr id="475" name="テキスト ボックス 474"/>
        <xdr:cNvSpPr txBox="1"/>
      </xdr:nvSpPr>
      <xdr:spPr>
        <a:xfrm>
          <a:off x="7594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41539</xdr:rowOff>
    </xdr:from>
    <xdr:ext cx="534377" cy="259045"/>
    <xdr:sp macro="" textlink="">
      <xdr:nvSpPr>
        <xdr:cNvPr id="477" name="テキスト ボックス 476"/>
        <xdr:cNvSpPr txBox="1"/>
      </xdr:nvSpPr>
      <xdr:spPr>
        <a:xfrm>
          <a:off x="6705111" y="163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14815</xdr:rowOff>
    </xdr:from>
    <xdr:to>
      <xdr:col>15</xdr:col>
      <xdr:colOff>231775</xdr:colOff>
      <xdr:row>97</xdr:row>
      <xdr:rowOff>116415</xdr:rowOff>
    </xdr:to>
    <xdr:sp macro="" textlink="">
      <xdr:nvSpPr>
        <xdr:cNvPr id="483" name="円/楕円 482"/>
        <xdr:cNvSpPr/>
      </xdr:nvSpPr>
      <xdr:spPr>
        <a:xfrm>
          <a:off x="10426700" y="166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164692</xdr:rowOff>
    </xdr:from>
    <xdr:ext cx="534377" cy="259045"/>
    <xdr:sp macro="" textlink="">
      <xdr:nvSpPr>
        <xdr:cNvPr id="484" name="土木費該当値テキスト"/>
        <xdr:cNvSpPr txBox="1"/>
      </xdr:nvSpPr>
      <xdr:spPr>
        <a:xfrm>
          <a:off x="10528300" y="166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36,889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6090</xdr:rowOff>
    </xdr:from>
    <xdr:to>
      <xdr:col>14</xdr:col>
      <xdr:colOff>79375</xdr:colOff>
      <xdr:row>97</xdr:row>
      <xdr:rowOff>107690</xdr:rowOff>
    </xdr:to>
    <xdr:sp macro="" textlink="">
      <xdr:nvSpPr>
        <xdr:cNvPr id="485" name="円/楕円 484"/>
        <xdr:cNvSpPr/>
      </xdr:nvSpPr>
      <xdr:spPr>
        <a:xfrm>
          <a:off x="9588500" y="166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98817</xdr:rowOff>
    </xdr:from>
    <xdr:ext cx="534377" cy="259045"/>
    <xdr:sp macro="" textlink="">
      <xdr:nvSpPr>
        <xdr:cNvPr id="486" name="テキスト ボックス 485"/>
        <xdr:cNvSpPr txBox="1"/>
      </xdr:nvSpPr>
      <xdr:spPr>
        <a:xfrm>
          <a:off x="9372111" y="1672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156471</xdr:rowOff>
    </xdr:from>
    <xdr:to>
      <xdr:col>12</xdr:col>
      <xdr:colOff>561975</xdr:colOff>
      <xdr:row>97</xdr:row>
      <xdr:rowOff>86621</xdr:rowOff>
    </xdr:to>
    <xdr:sp macro="" textlink="">
      <xdr:nvSpPr>
        <xdr:cNvPr id="487" name="円/楕円 486"/>
        <xdr:cNvSpPr/>
      </xdr:nvSpPr>
      <xdr:spPr>
        <a:xfrm>
          <a:off x="8699500" y="166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77748</xdr:rowOff>
    </xdr:from>
    <xdr:ext cx="534377" cy="259045"/>
    <xdr:sp macro="" textlink="">
      <xdr:nvSpPr>
        <xdr:cNvPr id="488" name="テキスト ボックス 487"/>
        <xdr:cNvSpPr txBox="1"/>
      </xdr:nvSpPr>
      <xdr:spPr>
        <a:xfrm>
          <a:off x="8483111" y="167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170453</xdr:rowOff>
    </xdr:from>
    <xdr:to>
      <xdr:col>11</xdr:col>
      <xdr:colOff>358775</xdr:colOff>
      <xdr:row>97</xdr:row>
      <xdr:rowOff>100603</xdr:rowOff>
    </xdr:to>
    <xdr:sp macro="" textlink="">
      <xdr:nvSpPr>
        <xdr:cNvPr id="489" name="円/楕円 488"/>
        <xdr:cNvSpPr/>
      </xdr:nvSpPr>
      <xdr:spPr>
        <a:xfrm>
          <a:off x="7810500" y="166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91730</xdr:rowOff>
    </xdr:from>
    <xdr:ext cx="534377" cy="259045"/>
    <xdr:sp macro="" textlink="">
      <xdr:nvSpPr>
        <xdr:cNvPr id="490" name="テキスト ボックス 489"/>
        <xdr:cNvSpPr txBox="1"/>
      </xdr:nvSpPr>
      <xdr:spPr>
        <a:xfrm>
          <a:off x="7594111" y="167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17901</xdr:rowOff>
    </xdr:from>
    <xdr:to>
      <xdr:col>10</xdr:col>
      <xdr:colOff>155575</xdr:colOff>
      <xdr:row>97</xdr:row>
      <xdr:rowOff>119501</xdr:rowOff>
    </xdr:to>
    <xdr:sp macro="" textlink="">
      <xdr:nvSpPr>
        <xdr:cNvPr id="491" name="円/楕円 490"/>
        <xdr:cNvSpPr/>
      </xdr:nvSpPr>
      <xdr:spPr>
        <a:xfrm>
          <a:off x="6921500" y="1664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110628</xdr:rowOff>
    </xdr:from>
    <xdr:ext cx="534377" cy="259045"/>
    <xdr:sp macro="" textlink="">
      <xdr:nvSpPr>
        <xdr:cNvPr id="492" name="テキスト ボックス 491"/>
        <xdr:cNvSpPr txBox="1"/>
      </xdr:nvSpPr>
      <xdr:spPr>
        <a:xfrm>
          <a:off x="6705111" y="1674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44798</xdr:rowOff>
    </xdr:from>
    <xdr:to>
      <xdr:col>23</xdr:col>
      <xdr:colOff>517525</xdr:colOff>
      <xdr:row>36</xdr:row>
      <xdr:rowOff>162364</xdr:rowOff>
    </xdr:to>
    <xdr:cxnSp macro="">
      <xdr:nvCxnSpPr>
        <xdr:cNvPr id="524" name="直線コネクタ 523"/>
        <xdr:cNvCxnSpPr/>
      </xdr:nvCxnSpPr>
      <xdr:spPr>
        <a:xfrm>
          <a:off x="15481300" y="5874098"/>
          <a:ext cx="838200" cy="46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5"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44798</xdr:rowOff>
    </xdr:from>
    <xdr:to>
      <xdr:col>22</xdr:col>
      <xdr:colOff>365125</xdr:colOff>
      <xdr:row>36</xdr:row>
      <xdr:rowOff>99009</xdr:rowOff>
    </xdr:to>
    <xdr:cxnSp macro="">
      <xdr:nvCxnSpPr>
        <xdr:cNvPr id="527" name="直線コネクタ 526"/>
        <xdr:cNvCxnSpPr/>
      </xdr:nvCxnSpPr>
      <xdr:spPr>
        <a:xfrm flipV="1">
          <a:off x="14592300" y="5874098"/>
          <a:ext cx="889000" cy="39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146161</xdr:rowOff>
    </xdr:from>
    <xdr:ext cx="534377" cy="259045"/>
    <xdr:sp macro="" textlink="">
      <xdr:nvSpPr>
        <xdr:cNvPr id="529" name="テキスト ボックス 528"/>
        <xdr:cNvSpPr txBox="1"/>
      </xdr:nvSpPr>
      <xdr:spPr>
        <a:xfrm>
          <a:off x="15214111" y="63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99009</xdr:rowOff>
    </xdr:from>
    <xdr:to>
      <xdr:col>21</xdr:col>
      <xdr:colOff>161925</xdr:colOff>
      <xdr:row>37</xdr:row>
      <xdr:rowOff>29907</xdr:rowOff>
    </xdr:to>
    <xdr:cxnSp macro="">
      <xdr:nvCxnSpPr>
        <xdr:cNvPr id="530" name="直線コネクタ 529"/>
        <xdr:cNvCxnSpPr/>
      </xdr:nvCxnSpPr>
      <xdr:spPr>
        <a:xfrm flipV="1">
          <a:off x="13703300" y="6271209"/>
          <a:ext cx="889000" cy="10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3450</xdr:rowOff>
    </xdr:from>
    <xdr:ext cx="534377" cy="259045"/>
    <xdr:sp macro="" textlink="">
      <xdr:nvSpPr>
        <xdr:cNvPr id="532" name="テキスト ボックス 531"/>
        <xdr:cNvSpPr txBox="1"/>
      </xdr:nvSpPr>
      <xdr:spPr>
        <a:xfrm>
          <a:off x="14325111" y="63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131928</xdr:rowOff>
    </xdr:from>
    <xdr:to>
      <xdr:col>19</xdr:col>
      <xdr:colOff>644525</xdr:colOff>
      <xdr:row>37</xdr:row>
      <xdr:rowOff>29907</xdr:rowOff>
    </xdr:to>
    <xdr:cxnSp macro="">
      <xdr:nvCxnSpPr>
        <xdr:cNvPr id="533" name="直線コネクタ 532"/>
        <xdr:cNvCxnSpPr/>
      </xdr:nvCxnSpPr>
      <xdr:spPr>
        <a:xfrm>
          <a:off x="12814300" y="6304128"/>
          <a:ext cx="889000" cy="6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54126</xdr:rowOff>
    </xdr:from>
    <xdr:ext cx="534377" cy="259045"/>
    <xdr:sp macro="" textlink="">
      <xdr:nvSpPr>
        <xdr:cNvPr id="535" name="テキスト ボックス 534"/>
        <xdr:cNvSpPr txBox="1"/>
      </xdr:nvSpPr>
      <xdr:spPr>
        <a:xfrm>
          <a:off x="13436111" y="6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42638</xdr:rowOff>
    </xdr:from>
    <xdr:ext cx="534377" cy="259045"/>
    <xdr:sp macro="" textlink="">
      <xdr:nvSpPr>
        <xdr:cNvPr id="537" name="テキスト ボックス 536"/>
        <xdr:cNvSpPr txBox="1"/>
      </xdr:nvSpPr>
      <xdr:spPr>
        <a:xfrm>
          <a:off x="12547111" y="63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111564</xdr:rowOff>
    </xdr:from>
    <xdr:to>
      <xdr:col>23</xdr:col>
      <xdr:colOff>568325</xdr:colOff>
      <xdr:row>37</xdr:row>
      <xdr:rowOff>41714</xdr:rowOff>
    </xdr:to>
    <xdr:sp macro="" textlink="">
      <xdr:nvSpPr>
        <xdr:cNvPr id="543" name="円/楕円 542"/>
        <xdr:cNvSpPr/>
      </xdr:nvSpPr>
      <xdr:spPr>
        <a:xfrm>
          <a:off x="16268700" y="628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89991</xdr:rowOff>
    </xdr:from>
    <xdr:ext cx="534377" cy="259045"/>
    <xdr:sp macro="" textlink="">
      <xdr:nvSpPr>
        <xdr:cNvPr id="544" name="消防費該当値テキスト"/>
        <xdr:cNvSpPr txBox="1"/>
      </xdr:nvSpPr>
      <xdr:spPr>
        <a:xfrm>
          <a:off x="16370300" y="626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11,903</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165448</xdr:rowOff>
    </xdr:from>
    <xdr:to>
      <xdr:col>22</xdr:col>
      <xdr:colOff>415925</xdr:colOff>
      <xdr:row>34</xdr:row>
      <xdr:rowOff>95598</xdr:rowOff>
    </xdr:to>
    <xdr:sp macro="" textlink="">
      <xdr:nvSpPr>
        <xdr:cNvPr id="545" name="円/楕円 544"/>
        <xdr:cNvSpPr/>
      </xdr:nvSpPr>
      <xdr:spPr>
        <a:xfrm>
          <a:off x="15430500" y="582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112125</xdr:rowOff>
    </xdr:from>
    <xdr:ext cx="534377" cy="259045"/>
    <xdr:sp macro="" textlink="">
      <xdr:nvSpPr>
        <xdr:cNvPr id="546" name="テキスト ボックス 545"/>
        <xdr:cNvSpPr txBox="1"/>
      </xdr:nvSpPr>
      <xdr:spPr>
        <a:xfrm>
          <a:off x="15214111" y="559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48209</xdr:rowOff>
    </xdr:from>
    <xdr:to>
      <xdr:col>21</xdr:col>
      <xdr:colOff>212725</xdr:colOff>
      <xdr:row>36</xdr:row>
      <xdr:rowOff>149809</xdr:rowOff>
    </xdr:to>
    <xdr:sp macro="" textlink="">
      <xdr:nvSpPr>
        <xdr:cNvPr id="547" name="円/楕円 546"/>
        <xdr:cNvSpPr/>
      </xdr:nvSpPr>
      <xdr:spPr>
        <a:xfrm>
          <a:off x="145415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166336</xdr:rowOff>
    </xdr:from>
    <xdr:ext cx="534377" cy="259045"/>
    <xdr:sp macro="" textlink="">
      <xdr:nvSpPr>
        <xdr:cNvPr id="548" name="テキスト ボックス 547"/>
        <xdr:cNvSpPr txBox="1"/>
      </xdr:nvSpPr>
      <xdr:spPr>
        <a:xfrm>
          <a:off x="14325111" y="599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150557</xdr:rowOff>
    </xdr:from>
    <xdr:to>
      <xdr:col>20</xdr:col>
      <xdr:colOff>9525</xdr:colOff>
      <xdr:row>37</xdr:row>
      <xdr:rowOff>80707</xdr:rowOff>
    </xdr:to>
    <xdr:sp macro="" textlink="">
      <xdr:nvSpPr>
        <xdr:cNvPr id="549" name="円/楕円 548"/>
        <xdr:cNvSpPr/>
      </xdr:nvSpPr>
      <xdr:spPr>
        <a:xfrm>
          <a:off x="13652500" y="63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71834</xdr:rowOff>
    </xdr:from>
    <xdr:ext cx="534377" cy="259045"/>
    <xdr:sp macro="" textlink="">
      <xdr:nvSpPr>
        <xdr:cNvPr id="550" name="テキスト ボックス 549"/>
        <xdr:cNvSpPr txBox="1"/>
      </xdr:nvSpPr>
      <xdr:spPr>
        <a:xfrm>
          <a:off x="13436111" y="64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81128</xdr:rowOff>
    </xdr:from>
    <xdr:to>
      <xdr:col>18</xdr:col>
      <xdr:colOff>492125</xdr:colOff>
      <xdr:row>37</xdr:row>
      <xdr:rowOff>11278</xdr:rowOff>
    </xdr:to>
    <xdr:sp macro="" textlink="">
      <xdr:nvSpPr>
        <xdr:cNvPr id="551" name="円/楕円 550"/>
        <xdr:cNvSpPr/>
      </xdr:nvSpPr>
      <xdr:spPr>
        <a:xfrm>
          <a:off x="127635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27805</xdr:rowOff>
    </xdr:from>
    <xdr:ext cx="534377" cy="259045"/>
    <xdr:sp macro="" textlink="">
      <xdr:nvSpPr>
        <xdr:cNvPr id="552" name="テキスト ボックス 551"/>
        <xdr:cNvSpPr txBox="1"/>
      </xdr:nvSpPr>
      <xdr:spPr>
        <a:xfrm>
          <a:off x="12547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171018</xdr:rowOff>
    </xdr:from>
    <xdr:to>
      <xdr:col>23</xdr:col>
      <xdr:colOff>517525</xdr:colOff>
      <xdr:row>54</xdr:row>
      <xdr:rowOff>136303</xdr:rowOff>
    </xdr:to>
    <xdr:cxnSp macro="">
      <xdr:nvCxnSpPr>
        <xdr:cNvPr id="584" name="直線コネクタ 583"/>
        <xdr:cNvCxnSpPr/>
      </xdr:nvCxnSpPr>
      <xdr:spPr>
        <a:xfrm>
          <a:off x="15481300" y="9086418"/>
          <a:ext cx="838200" cy="30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122942</xdr:rowOff>
    </xdr:from>
    <xdr:ext cx="534377" cy="259045"/>
    <xdr:sp macro="" textlink="">
      <xdr:nvSpPr>
        <xdr:cNvPr id="585" name="教育費平均値テキスト"/>
        <xdr:cNvSpPr txBox="1"/>
      </xdr:nvSpPr>
      <xdr:spPr>
        <a:xfrm>
          <a:off x="16370300" y="9552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171018</xdr:rowOff>
    </xdr:from>
    <xdr:to>
      <xdr:col>22</xdr:col>
      <xdr:colOff>365125</xdr:colOff>
      <xdr:row>55</xdr:row>
      <xdr:rowOff>61780</xdr:rowOff>
    </xdr:to>
    <xdr:cxnSp macro="">
      <xdr:nvCxnSpPr>
        <xdr:cNvPr id="587" name="直線コネクタ 586"/>
        <xdr:cNvCxnSpPr/>
      </xdr:nvCxnSpPr>
      <xdr:spPr>
        <a:xfrm flipV="1">
          <a:off x="14592300" y="9086418"/>
          <a:ext cx="889000" cy="40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81206</xdr:rowOff>
    </xdr:from>
    <xdr:ext cx="534377" cy="259045"/>
    <xdr:sp macro="" textlink="">
      <xdr:nvSpPr>
        <xdr:cNvPr id="589" name="テキスト ボックス 588"/>
        <xdr:cNvSpPr txBox="1"/>
      </xdr:nvSpPr>
      <xdr:spPr>
        <a:xfrm>
          <a:off x="15214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27392</xdr:rowOff>
    </xdr:from>
    <xdr:to>
      <xdr:col>21</xdr:col>
      <xdr:colOff>161925</xdr:colOff>
      <xdr:row>55</xdr:row>
      <xdr:rowOff>61780</xdr:rowOff>
    </xdr:to>
    <xdr:cxnSp macro="">
      <xdr:nvCxnSpPr>
        <xdr:cNvPr id="590" name="直線コネクタ 589"/>
        <xdr:cNvCxnSpPr/>
      </xdr:nvCxnSpPr>
      <xdr:spPr>
        <a:xfrm>
          <a:off x="13703300" y="9285692"/>
          <a:ext cx="889000" cy="20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161183</xdr:rowOff>
    </xdr:from>
    <xdr:ext cx="534377" cy="259045"/>
    <xdr:sp macro="" textlink="">
      <xdr:nvSpPr>
        <xdr:cNvPr id="592" name="テキスト ボックス 591"/>
        <xdr:cNvSpPr txBox="1"/>
      </xdr:nvSpPr>
      <xdr:spPr>
        <a:xfrm>
          <a:off x="14325111" y="97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27392</xdr:rowOff>
    </xdr:from>
    <xdr:to>
      <xdr:col>19</xdr:col>
      <xdr:colOff>644525</xdr:colOff>
      <xdr:row>55</xdr:row>
      <xdr:rowOff>66646</xdr:rowOff>
    </xdr:to>
    <xdr:cxnSp macro="">
      <xdr:nvCxnSpPr>
        <xdr:cNvPr id="593" name="直線コネクタ 592"/>
        <xdr:cNvCxnSpPr/>
      </xdr:nvCxnSpPr>
      <xdr:spPr>
        <a:xfrm flipV="1">
          <a:off x="12814300" y="9285692"/>
          <a:ext cx="889000" cy="2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14520</xdr:rowOff>
    </xdr:from>
    <xdr:ext cx="534377" cy="259045"/>
    <xdr:sp macro="" textlink="">
      <xdr:nvSpPr>
        <xdr:cNvPr id="595" name="テキスト ボックス 594"/>
        <xdr:cNvSpPr txBox="1"/>
      </xdr:nvSpPr>
      <xdr:spPr>
        <a:xfrm>
          <a:off x="13436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5605</xdr:rowOff>
    </xdr:from>
    <xdr:ext cx="534377" cy="259045"/>
    <xdr:sp macro="" textlink="">
      <xdr:nvSpPr>
        <xdr:cNvPr id="597" name="テキスト ボックス 596"/>
        <xdr:cNvSpPr txBox="1"/>
      </xdr:nvSpPr>
      <xdr:spPr>
        <a:xfrm>
          <a:off x="12547111" y="97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85503</xdr:rowOff>
    </xdr:from>
    <xdr:to>
      <xdr:col>23</xdr:col>
      <xdr:colOff>568325</xdr:colOff>
      <xdr:row>55</xdr:row>
      <xdr:rowOff>15653</xdr:rowOff>
    </xdr:to>
    <xdr:sp macro="" textlink="">
      <xdr:nvSpPr>
        <xdr:cNvPr id="603" name="円/楕円 602"/>
        <xdr:cNvSpPr/>
      </xdr:nvSpPr>
      <xdr:spPr>
        <a:xfrm>
          <a:off x="16268700" y="934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108380</xdr:rowOff>
    </xdr:from>
    <xdr:ext cx="534377" cy="259045"/>
    <xdr:sp macro="" textlink="">
      <xdr:nvSpPr>
        <xdr:cNvPr id="604" name="教育費該当値テキスト"/>
        <xdr:cNvSpPr txBox="1"/>
      </xdr:nvSpPr>
      <xdr:spPr>
        <a:xfrm>
          <a:off x="16370300" y="919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45,104</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120218</xdr:rowOff>
    </xdr:from>
    <xdr:to>
      <xdr:col>22</xdr:col>
      <xdr:colOff>415925</xdr:colOff>
      <xdr:row>53</xdr:row>
      <xdr:rowOff>50368</xdr:rowOff>
    </xdr:to>
    <xdr:sp macro="" textlink="">
      <xdr:nvSpPr>
        <xdr:cNvPr id="605" name="円/楕円 604"/>
        <xdr:cNvSpPr/>
      </xdr:nvSpPr>
      <xdr:spPr>
        <a:xfrm>
          <a:off x="15430500" y="90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66895</xdr:rowOff>
    </xdr:from>
    <xdr:ext cx="534377" cy="259045"/>
    <xdr:sp macro="" textlink="">
      <xdr:nvSpPr>
        <xdr:cNvPr id="606" name="テキスト ボックス 605"/>
        <xdr:cNvSpPr txBox="1"/>
      </xdr:nvSpPr>
      <xdr:spPr>
        <a:xfrm>
          <a:off x="15214111" y="88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10980</xdr:rowOff>
    </xdr:from>
    <xdr:to>
      <xdr:col>21</xdr:col>
      <xdr:colOff>212725</xdr:colOff>
      <xdr:row>55</xdr:row>
      <xdr:rowOff>112580</xdr:rowOff>
    </xdr:to>
    <xdr:sp macro="" textlink="">
      <xdr:nvSpPr>
        <xdr:cNvPr id="607" name="円/楕円 606"/>
        <xdr:cNvSpPr/>
      </xdr:nvSpPr>
      <xdr:spPr>
        <a:xfrm>
          <a:off x="14541500" y="94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129107</xdr:rowOff>
    </xdr:from>
    <xdr:ext cx="534377" cy="259045"/>
    <xdr:sp macro="" textlink="">
      <xdr:nvSpPr>
        <xdr:cNvPr id="608" name="テキスト ボックス 607"/>
        <xdr:cNvSpPr txBox="1"/>
      </xdr:nvSpPr>
      <xdr:spPr>
        <a:xfrm>
          <a:off x="14325111" y="921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42,136</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148042</xdr:rowOff>
    </xdr:from>
    <xdr:to>
      <xdr:col>20</xdr:col>
      <xdr:colOff>9525</xdr:colOff>
      <xdr:row>54</xdr:row>
      <xdr:rowOff>78192</xdr:rowOff>
    </xdr:to>
    <xdr:sp macro="" textlink="">
      <xdr:nvSpPr>
        <xdr:cNvPr id="609" name="円/楕円 608"/>
        <xdr:cNvSpPr/>
      </xdr:nvSpPr>
      <xdr:spPr>
        <a:xfrm>
          <a:off x="13652500" y="92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94719</xdr:rowOff>
    </xdr:from>
    <xdr:ext cx="534377" cy="259045"/>
    <xdr:sp macro="" textlink="">
      <xdr:nvSpPr>
        <xdr:cNvPr id="610" name="テキスト ボックス 609"/>
        <xdr:cNvSpPr txBox="1"/>
      </xdr:nvSpPr>
      <xdr:spPr>
        <a:xfrm>
          <a:off x="13436111" y="90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15846</xdr:rowOff>
    </xdr:from>
    <xdr:to>
      <xdr:col>18</xdr:col>
      <xdr:colOff>492125</xdr:colOff>
      <xdr:row>55</xdr:row>
      <xdr:rowOff>117446</xdr:rowOff>
    </xdr:to>
    <xdr:sp macro="" textlink="">
      <xdr:nvSpPr>
        <xdr:cNvPr id="611" name="円/楕円 610"/>
        <xdr:cNvSpPr/>
      </xdr:nvSpPr>
      <xdr:spPr>
        <a:xfrm>
          <a:off x="12763500" y="94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133973</xdr:rowOff>
    </xdr:from>
    <xdr:ext cx="534377" cy="259045"/>
    <xdr:sp macro="" textlink="">
      <xdr:nvSpPr>
        <xdr:cNvPr id="612" name="テキスト ボックス 611"/>
        <xdr:cNvSpPr txBox="1"/>
      </xdr:nvSpPr>
      <xdr:spPr>
        <a:xfrm>
          <a:off x="12547111" y="922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143781</xdr:rowOff>
    </xdr:from>
    <xdr:ext cx="378565" cy="259045"/>
    <xdr:sp macro="" textlink="">
      <xdr:nvSpPr>
        <xdr:cNvPr id="640" name="災害復旧費平均値テキスト"/>
        <xdr:cNvSpPr txBox="1"/>
      </xdr:nvSpPr>
      <xdr:spPr>
        <a:xfrm>
          <a:off x="16370300" y="13173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58895</xdr:rowOff>
    </xdr:from>
    <xdr:ext cx="378565" cy="259045"/>
    <xdr:sp macro="" textlink="">
      <xdr:nvSpPr>
        <xdr:cNvPr id="644" name="テキスト ボックス 643"/>
        <xdr:cNvSpPr txBox="1"/>
      </xdr:nvSpPr>
      <xdr:spPr>
        <a:xfrm>
          <a:off x="15292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158902</xdr:rowOff>
    </xdr:from>
    <xdr:to>
      <xdr:col>21</xdr:col>
      <xdr:colOff>161925</xdr:colOff>
      <xdr:row>78</xdr:row>
      <xdr:rowOff>139700</xdr:rowOff>
    </xdr:to>
    <xdr:cxnSp macro="">
      <xdr:nvCxnSpPr>
        <xdr:cNvPr id="645" name="直線コネクタ 644"/>
        <xdr:cNvCxnSpPr/>
      </xdr:nvCxnSpPr>
      <xdr:spPr>
        <a:xfrm>
          <a:off x="13703300" y="13017652"/>
          <a:ext cx="889000" cy="49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158902</xdr:rowOff>
    </xdr:from>
    <xdr:to>
      <xdr:col>19</xdr:col>
      <xdr:colOff>644525</xdr:colOff>
      <xdr:row>77</xdr:row>
      <xdr:rowOff>75692</xdr:rowOff>
    </xdr:to>
    <xdr:cxnSp macro="">
      <xdr:nvCxnSpPr>
        <xdr:cNvPr id="648" name="直線コネクタ 647"/>
        <xdr:cNvCxnSpPr/>
      </xdr:nvCxnSpPr>
      <xdr:spPr>
        <a:xfrm flipV="1">
          <a:off x="12814300" y="13017652"/>
          <a:ext cx="889000" cy="2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76</xdr:row>
      <xdr:rowOff>78757</xdr:rowOff>
    </xdr:from>
    <xdr:ext cx="378565" cy="259045"/>
    <xdr:sp macro="" textlink="">
      <xdr:nvSpPr>
        <xdr:cNvPr id="650" name="テキスト ボックス 649"/>
        <xdr:cNvSpPr txBox="1"/>
      </xdr:nvSpPr>
      <xdr:spPr>
        <a:xfrm>
          <a:off x="13514017" y="13108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8" name="円/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0" name="円/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1" name="テキスト ボックス 66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2" name="円/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3" name="テキスト ボックス 66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108103</xdr:rowOff>
    </xdr:from>
    <xdr:to>
      <xdr:col>20</xdr:col>
      <xdr:colOff>9525</xdr:colOff>
      <xdr:row>76</xdr:row>
      <xdr:rowOff>38252</xdr:rowOff>
    </xdr:to>
    <xdr:sp macro="" textlink="">
      <xdr:nvSpPr>
        <xdr:cNvPr id="664" name="円/楕円 663"/>
        <xdr:cNvSpPr/>
      </xdr:nvSpPr>
      <xdr:spPr>
        <a:xfrm>
          <a:off x="13652500" y="12966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54780</xdr:rowOff>
    </xdr:from>
    <xdr:ext cx="469744" cy="259045"/>
    <xdr:sp macro="" textlink="">
      <xdr:nvSpPr>
        <xdr:cNvPr id="665" name="テキスト ボックス 664"/>
        <xdr:cNvSpPr txBox="1"/>
      </xdr:nvSpPr>
      <xdr:spPr>
        <a:xfrm>
          <a:off x="13468427" y="1274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24892</xdr:rowOff>
    </xdr:from>
    <xdr:to>
      <xdr:col>18</xdr:col>
      <xdr:colOff>492125</xdr:colOff>
      <xdr:row>77</xdr:row>
      <xdr:rowOff>126492</xdr:rowOff>
    </xdr:to>
    <xdr:sp macro="" textlink="">
      <xdr:nvSpPr>
        <xdr:cNvPr id="666" name="円/楕円 665"/>
        <xdr:cNvSpPr/>
      </xdr:nvSpPr>
      <xdr:spPr>
        <a:xfrm>
          <a:off x="12763500" y="132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117619</xdr:rowOff>
    </xdr:from>
    <xdr:ext cx="378565" cy="259045"/>
    <xdr:sp macro="" textlink="">
      <xdr:nvSpPr>
        <xdr:cNvPr id="667" name="テキスト ボックス 666"/>
        <xdr:cNvSpPr txBox="1"/>
      </xdr:nvSpPr>
      <xdr:spPr>
        <a:xfrm>
          <a:off x="12625017" y="13319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64643</xdr:rowOff>
    </xdr:from>
    <xdr:to>
      <xdr:col>23</xdr:col>
      <xdr:colOff>517525</xdr:colOff>
      <xdr:row>95</xdr:row>
      <xdr:rowOff>123031</xdr:rowOff>
    </xdr:to>
    <xdr:cxnSp macro="">
      <xdr:nvCxnSpPr>
        <xdr:cNvPr id="696" name="直線コネクタ 695"/>
        <xdr:cNvCxnSpPr/>
      </xdr:nvCxnSpPr>
      <xdr:spPr>
        <a:xfrm>
          <a:off x="15481300" y="16352393"/>
          <a:ext cx="838200" cy="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63409</xdr:rowOff>
    </xdr:from>
    <xdr:ext cx="534377" cy="259045"/>
    <xdr:sp macro="" textlink="">
      <xdr:nvSpPr>
        <xdr:cNvPr id="697" name="公債費平均値テキスト"/>
        <xdr:cNvSpPr txBox="1"/>
      </xdr:nvSpPr>
      <xdr:spPr>
        <a:xfrm>
          <a:off x="16370300" y="1617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64643</xdr:rowOff>
    </xdr:from>
    <xdr:to>
      <xdr:col>22</xdr:col>
      <xdr:colOff>365125</xdr:colOff>
      <xdr:row>95</xdr:row>
      <xdr:rowOff>71462</xdr:rowOff>
    </xdr:to>
    <xdr:cxnSp macro="">
      <xdr:nvCxnSpPr>
        <xdr:cNvPr id="699" name="直線コネクタ 698"/>
        <xdr:cNvCxnSpPr/>
      </xdr:nvCxnSpPr>
      <xdr:spPr>
        <a:xfrm flipV="1">
          <a:off x="14592300" y="16352393"/>
          <a:ext cx="88900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123911</xdr:rowOff>
    </xdr:from>
    <xdr:ext cx="534377" cy="259045"/>
    <xdr:sp macro="" textlink="">
      <xdr:nvSpPr>
        <xdr:cNvPr id="701" name="テキスト ボックス 700"/>
        <xdr:cNvSpPr txBox="1"/>
      </xdr:nvSpPr>
      <xdr:spPr>
        <a:xfrm>
          <a:off x="15214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58738</xdr:rowOff>
    </xdr:from>
    <xdr:to>
      <xdr:col>21</xdr:col>
      <xdr:colOff>161925</xdr:colOff>
      <xdr:row>95</xdr:row>
      <xdr:rowOff>71462</xdr:rowOff>
    </xdr:to>
    <xdr:cxnSp macro="">
      <xdr:nvCxnSpPr>
        <xdr:cNvPr id="702" name="直線コネクタ 701"/>
        <xdr:cNvCxnSpPr/>
      </xdr:nvCxnSpPr>
      <xdr:spPr>
        <a:xfrm>
          <a:off x="13703300" y="16346488"/>
          <a:ext cx="889000" cy="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125435</xdr:rowOff>
    </xdr:from>
    <xdr:ext cx="534377" cy="259045"/>
    <xdr:sp macro="" textlink="">
      <xdr:nvSpPr>
        <xdr:cNvPr id="704" name="テキスト ボックス 703"/>
        <xdr:cNvSpPr txBox="1"/>
      </xdr:nvSpPr>
      <xdr:spPr>
        <a:xfrm>
          <a:off x="14325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38469</xdr:rowOff>
    </xdr:from>
    <xdr:to>
      <xdr:col>19</xdr:col>
      <xdr:colOff>644525</xdr:colOff>
      <xdr:row>95</xdr:row>
      <xdr:rowOff>58738</xdr:rowOff>
    </xdr:to>
    <xdr:cxnSp macro="">
      <xdr:nvCxnSpPr>
        <xdr:cNvPr id="705" name="直線コネクタ 704"/>
        <xdr:cNvCxnSpPr/>
      </xdr:nvCxnSpPr>
      <xdr:spPr>
        <a:xfrm>
          <a:off x="12814300" y="16326219"/>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104608</xdr:rowOff>
    </xdr:from>
    <xdr:ext cx="534377" cy="259045"/>
    <xdr:sp macro="" textlink="">
      <xdr:nvSpPr>
        <xdr:cNvPr id="707" name="テキスト ボックス 706"/>
        <xdr:cNvSpPr txBox="1"/>
      </xdr:nvSpPr>
      <xdr:spPr>
        <a:xfrm>
          <a:off x="13436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104855</xdr:rowOff>
    </xdr:from>
    <xdr:ext cx="534377" cy="259045"/>
    <xdr:sp macro="" textlink="">
      <xdr:nvSpPr>
        <xdr:cNvPr id="709" name="テキスト ボックス 708"/>
        <xdr:cNvSpPr txBox="1"/>
      </xdr:nvSpPr>
      <xdr:spPr>
        <a:xfrm>
          <a:off x="12547111" y="163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72231</xdr:rowOff>
    </xdr:from>
    <xdr:to>
      <xdr:col>23</xdr:col>
      <xdr:colOff>568325</xdr:colOff>
      <xdr:row>96</xdr:row>
      <xdr:rowOff>2381</xdr:rowOff>
    </xdr:to>
    <xdr:sp macro="" textlink="">
      <xdr:nvSpPr>
        <xdr:cNvPr id="715" name="円/楕円 714"/>
        <xdr:cNvSpPr/>
      </xdr:nvSpPr>
      <xdr:spPr>
        <a:xfrm>
          <a:off x="16268700" y="163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50658</xdr:rowOff>
    </xdr:from>
    <xdr:ext cx="534377" cy="259045"/>
    <xdr:sp macro="" textlink="">
      <xdr:nvSpPr>
        <xdr:cNvPr id="716" name="公債費該当値テキスト"/>
        <xdr:cNvSpPr txBox="1"/>
      </xdr:nvSpPr>
      <xdr:spPr>
        <a:xfrm>
          <a:off x="16370300" y="163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31,875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13843</xdr:rowOff>
    </xdr:from>
    <xdr:to>
      <xdr:col>22</xdr:col>
      <xdr:colOff>415925</xdr:colOff>
      <xdr:row>95</xdr:row>
      <xdr:rowOff>115443</xdr:rowOff>
    </xdr:to>
    <xdr:sp macro="" textlink="">
      <xdr:nvSpPr>
        <xdr:cNvPr id="717" name="円/楕円 716"/>
        <xdr:cNvSpPr/>
      </xdr:nvSpPr>
      <xdr:spPr>
        <a:xfrm>
          <a:off x="15430500" y="163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106570</xdr:rowOff>
    </xdr:from>
    <xdr:ext cx="534377" cy="259045"/>
    <xdr:sp macro="" textlink="">
      <xdr:nvSpPr>
        <xdr:cNvPr id="718" name="テキスト ボックス 717"/>
        <xdr:cNvSpPr txBox="1"/>
      </xdr:nvSpPr>
      <xdr:spPr>
        <a:xfrm>
          <a:off x="15214111" y="163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20662</xdr:rowOff>
    </xdr:from>
    <xdr:to>
      <xdr:col>21</xdr:col>
      <xdr:colOff>212725</xdr:colOff>
      <xdr:row>95</xdr:row>
      <xdr:rowOff>122262</xdr:rowOff>
    </xdr:to>
    <xdr:sp macro="" textlink="">
      <xdr:nvSpPr>
        <xdr:cNvPr id="719" name="円/楕円 718"/>
        <xdr:cNvSpPr/>
      </xdr:nvSpPr>
      <xdr:spPr>
        <a:xfrm>
          <a:off x="14541500" y="163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113389</xdr:rowOff>
    </xdr:from>
    <xdr:ext cx="534377" cy="259045"/>
    <xdr:sp macro="" textlink="">
      <xdr:nvSpPr>
        <xdr:cNvPr id="720" name="テキスト ボックス 719"/>
        <xdr:cNvSpPr txBox="1"/>
      </xdr:nvSpPr>
      <xdr:spPr>
        <a:xfrm>
          <a:off x="14325111" y="1640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7938</xdr:rowOff>
    </xdr:from>
    <xdr:to>
      <xdr:col>20</xdr:col>
      <xdr:colOff>9525</xdr:colOff>
      <xdr:row>95</xdr:row>
      <xdr:rowOff>109538</xdr:rowOff>
    </xdr:to>
    <xdr:sp macro="" textlink="">
      <xdr:nvSpPr>
        <xdr:cNvPr id="721" name="円/楕円 720"/>
        <xdr:cNvSpPr/>
      </xdr:nvSpPr>
      <xdr:spPr>
        <a:xfrm>
          <a:off x="13652500" y="162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126065</xdr:rowOff>
    </xdr:from>
    <xdr:ext cx="534377" cy="259045"/>
    <xdr:sp macro="" textlink="">
      <xdr:nvSpPr>
        <xdr:cNvPr id="722" name="テキスト ボックス 721"/>
        <xdr:cNvSpPr txBox="1"/>
      </xdr:nvSpPr>
      <xdr:spPr>
        <a:xfrm>
          <a:off x="13436111" y="16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159119</xdr:rowOff>
    </xdr:from>
    <xdr:to>
      <xdr:col>18</xdr:col>
      <xdr:colOff>492125</xdr:colOff>
      <xdr:row>95</xdr:row>
      <xdr:rowOff>89269</xdr:rowOff>
    </xdr:to>
    <xdr:sp macro="" textlink="">
      <xdr:nvSpPr>
        <xdr:cNvPr id="723" name="円/楕円 722"/>
        <xdr:cNvSpPr/>
      </xdr:nvSpPr>
      <xdr:spPr>
        <a:xfrm>
          <a:off x="12763500" y="162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105796</xdr:rowOff>
    </xdr:from>
    <xdr:ext cx="534377" cy="259045"/>
    <xdr:sp macro="" textlink="">
      <xdr:nvSpPr>
        <xdr:cNvPr id="724" name="テキスト ボックス 723"/>
        <xdr:cNvSpPr txBox="1"/>
      </xdr:nvSpPr>
      <xdr:spPr>
        <a:xfrm>
          <a:off x="12547111" y="160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4"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8" name="テキスト ボックス 757"/>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61" name="テキスト ボックス 760"/>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4" name="テキスト ボックス 763"/>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128541</xdr:rowOff>
    </xdr:from>
    <xdr:ext cx="378565" cy="259045"/>
    <xdr:sp macro="" textlink="">
      <xdr:nvSpPr>
        <xdr:cNvPr id="766" name="テキスト ボックス 765"/>
        <xdr:cNvSpPr txBox="1"/>
      </xdr:nvSpPr>
      <xdr:spPr>
        <a:xfrm>
          <a:off x="18467017" y="612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農林水産業費が類似団体平均に比べ高くなっているのは、平成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月の大雪被害を受けた被災農業者へのビニールハウス等の撤去・再建にかかる費用に対して補助金の交付を行ったことによるものである。平成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年度においては、住民一人当たり</a:t>
          </a:r>
          <a:r>
            <a:rPr kumimoji="1" lang="en-US" altLang="ja-JP" sz="1300">
              <a:solidFill>
                <a:schemeClr val="dk1"/>
              </a:solidFill>
              <a:effectLst/>
              <a:latin typeface="+mn-ea"/>
              <a:ea typeface="+mn-ea"/>
              <a:cs typeface="+mn-cs"/>
            </a:rPr>
            <a:t>22,711</a:t>
          </a:r>
          <a:r>
            <a:rPr kumimoji="1" lang="ja-JP" altLang="ja-JP" sz="1300">
              <a:solidFill>
                <a:schemeClr val="dk1"/>
              </a:solidFill>
              <a:effectLst/>
              <a:latin typeface="+mn-ea"/>
              <a:ea typeface="+mn-ea"/>
              <a:cs typeface="+mn-cs"/>
            </a:rPr>
            <a:t>円となっており、平成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年度に比べ、</a:t>
          </a:r>
          <a:r>
            <a:rPr kumimoji="1" lang="en-US" altLang="ja-JP" sz="1300">
              <a:solidFill>
                <a:schemeClr val="dk1"/>
              </a:solidFill>
              <a:effectLst/>
              <a:latin typeface="+mn-ea"/>
              <a:ea typeface="+mn-ea"/>
              <a:cs typeface="+mn-cs"/>
            </a:rPr>
            <a:t>12,544</a:t>
          </a:r>
          <a:r>
            <a:rPr kumimoji="1" lang="ja-JP" altLang="ja-JP" sz="1300">
              <a:solidFill>
                <a:schemeClr val="dk1"/>
              </a:solidFill>
              <a:effectLst/>
              <a:latin typeface="+mn-ea"/>
              <a:ea typeface="+mn-ea"/>
              <a:cs typeface="+mn-cs"/>
            </a:rPr>
            <a:t>円増え、</a:t>
          </a:r>
          <a:r>
            <a:rPr kumimoji="1" lang="en-US" altLang="ja-JP" sz="1300">
              <a:solidFill>
                <a:schemeClr val="dk1"/>
              </a:solidFill>
              <a:effectLst/>
              <a:latin typeface="+mn-ea"/>
              <a:ea typeface="+mn-ea"/>
              <a:cs typeface="+mn-cs"/>
            </a:rPr>
            <a:t>123.4</a:t>
          </a:r>
          <a:r>
            <a:rPr kumimoji="1" lang="ja-JP" altLang="ja-JP" sz="1300">
              <a:solidFill>
                <a:schemeClr val="dk1"/>
              </a:solidFill>
              <a:effectLst/>
              <a:latin typeface="+mn-ea"/>
              <a:ea typeface="+mn-ea"/>
              <a:cs typeface="+mn-cs"/>
            </a:rPr>
            <a:t>％の増加である。平成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年度においては、主に撤去費用分について、平成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年度においては、主に再建費用分について補助を行っており、再建費用のほうが金額が大きいためそれに対する補助金も多くなり、対前年度比で</a:t>
          </a:r>
          <a:r>
            <a:rPr kumimoji="1" lang="en-US" altLang="ja-JP" sz="1300">
              <a:solidFill>
                <a:schemeClr val="dk1"/>
              </a:solidFill>
              <a:effectLst/>
              <a:latin typeface="+mn-ea"/>
              <a:ea typeface="+mn-ea"/>
              <a:cs typeface="+mn-cs"/>
            </a:rPr>
            <a:t>123.4</a:t>
          </a:r>
          <a:r>
            <a:rPr kumimoji="1" lang="ja-JP" altLang="ja-JP" sz="1300">
              <a:solidFill>
                <a:schemeClr val="dk1"/>
              </a:solidFill>
              <a:effectLst/>
              <a:latin typeface="+mn-ea"/>
              <a:ea typeface="+mn-ea"/>
              <a:cs typeface="+mn-cs"/>
            </a:rPr>
            <a:t>％の増加となった。これは特殊事情によるものである</a:t>
          </a:r>
          <a:r>
            <a:rPr kumimoji="1" lang="ja-JP" altLang="en-US" sz="1300">
              <a:solidFill>
                <a:schemeClr val="dk1"/>
              </a:solidFill>
              <a:effectLst/>
              <a:latin typeface="+mn-ea"/>
              <a:ea typeface="+mn-ea"/>
              <a:cs typeface="+mn-cs"/>
            </a:rPr>
            <a:t>ため</a:t>
          </a:r>
          <a:r>
            <a:rPr kumimoji="1" lang="ja-JP" altLang="ja-JP" sz="1300">
              <a:solidFill>
                <a:schemeClr val="dk1"/>
              </a:solidFill>
              <a:effectLst/>
              <a:latin typeface="+mn-ea"/>
              <a:ea typeface="+mn-ea"/>
              <a:cs typeface="+mn-cs"/>
            </a:rPr>
            <a:t>、今後は平成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年度以前のような類似団体平均とそれほど差がないコストになることが見込まれる。</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教育費が類似団体平均に比べ高いコストで推移している</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は、近年の小学校・中学校などの義務教育施設における空調整備や耐震改修などの施設整備事業を順次行っているためである。例えば、平成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年度においては、主に小学校の体育館の耐震改修を行ったことにより増加し、平成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年度では、新規に中学校の校舎等の整備事業を行ったことにより増加した。平成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年度においては住民一人当たり</a:t>
          </a:r>
          <a:r>
            <a:rPr kumimoji="1" lang="en-US" altLang="ja-JP" sz="1300">
              <a:solidFill>
                <a:schemeClr val="dk1"/>
              </a:solidFill>
              <a:effectLst/>
              <a:latin typeface="+mn-ea"/>
              <a:ea typeface="+mn-ea"/>
              <a:cs typeface="+mn-cs"/>
            </a:rPr>
            <a:t>45,104</a:t>
          </a:r>
          <a:r>
            <a:rPr kumimoji="1" lang="ja-JP" altLang="ja-JP" sz="1300">
              <a:solidFill>
                <a:schemeClr val="dk1"/>
              </a:solidFill>
              <a:effectLst/>
              <a:latin typeface="+mn-ea"/>
              <a:ea typeface="+mn-ea"/>
              <a:cs typeface="+mn-cs"/>
            </a:rPr>
            <a:t>円となっており、平成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年度に比べ、</a:t>
          </a:r>
          <a:r>
            <a:rPr kumimoji="1" lang="en-US" altLang="ja-JP" sz="1300">
              <a:solidFill>
                <a:schemeClr val="dk1"/>
              </a:solidFill>
              <a:effectLst/>
              <a:latin typeface="+mn-ea"/>
              <a:ea typeface="+mn-ea"/>
              <a:cs typeface="+mn-cs"/>
            </a:rPr>
            <a:t>9,437</a:t>
          </a:r>
          <a:r>
            <a:rPr kumimoji="1" lang="ja-JP" altLang="ja-JP" sz="1300">
              <a:solidFill>
                <a:schemeClr val="dk1"/>
              </a:solidFill>
              <a:effectLst/>
              <a:latin typeface="+mn-ea"/>
              <a:ea typeface="+mn-ea"/>
              <a:cs typeface="+mn-cs"/>
            </a:rPr>
            <a:t>円減り、</a:t>
          </a:r>
          <a:r>
            <a:rPr kumimoji="1" lang="en-US" altLang="ja-JP" sz="1300">
              <a:solidFill>
                <a:schemeClr val="dk1"/>
              </a:solidFill>
              <a:effectLst/>
              <a:latin typeface="+mn-ea"/>
              <a:ea typeface="+mn-ea"/>
              <a:cs typeface="+mn-cs"/>
            </a:rPr>
            <a:t>17.3</a:t>
          </a:r>
          <a:r>
            <a:rPr kumimoji="1" lang="ja-JP" altLang="ja-JP" sz="1300">
              <a:solidFill>
                <a:schemeClr val="dk1"/>
              </a:solidFill>
              <a:effectLst/>
              <a:latin typeface="+mn-ea"/>
              <a:ea typeface="+mn-ea"/>
              <a:cs typeface="+mn-cs"/>
            </a:rPr>
            <a:t>％の減少である。今後もトイレ改修など施設整備事業が継続されていく</a:t>
          </a:r>
          <a:r>
            <a:rPr lang="ja-JP" altLang="ja-JP" sz="1300">
              <a:solidFill>
                <a:schemeClr val="dk1"/>
              </a:solidFill>
              <a:effectLst/>
              <a:latin typeface="+mn-ea"/>
              <a:ea typeface="+mn-ea"/>
              <a:cs typeface="+mn-cs"/>
            </a:rPr>
            <a:t>ので、類似団体平均よりも高い水準で推移していくことが見込まれる。</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ja-JP" sz="1100" baseline="0">
              <a:solidFill>
                <a:schemeClr val="dk1"/>
              </a:solidFill>
              <a:effectLst/>
              <a:latin typeface="+mn-lt"/>
              <a:ea typeface="+mn-ea"/>
              <a:cs typeface="+mn-cs"/>
            </a:rPr>
            <a:t> 標準財政規模に対する財政調整基金残高の割合は</a:t>
          </a:r>
          <a:r>
            <a:rPr kumimoji="1" lang="en-US" altLang="ja-JP" sz="1100" baseline="0">
              <a:solidFill>
                <a:schemeClr val="dk1"/>
              </a:solidFill>
              <a:effectLst/>
              <a:latin typeface="+mn-lt"/>
              <a:ea typeface="+mn-ea"/>
              <a:cs typeface="+mn-cs"/>
            </a:rPr>
            <a:t>16.05</a:t>
          </a:r>
          <a:r>
            <a:rPr kumimoji="1" lang="ja-JP" altLang="ja-JP" sz="1100" baseline="0">
              <a:solidFill>
                <a:schemeClr val="dk1"/>
              </a:solidFill>
              <a:effectLst/>
              <a:latin typeface="+mn-lt"/>
              <a:ea typeface="+mn-ea"/>
              <a:cs typeface="+mn-cs"/>
            </a:rPr>
            <a:t>％で、前年度</a:t>
          </a:r>
          <a:r>
            <a:rPr kumimoji="1" lang="en-US" altLang="ja-JP" sz="1100" baseline="0">
              <a:solidFill>
                <a:schemeClr val="dk1"/>
              </a:solidFill>
              <a:effectLst/>
              <a:latin typeface="+mn-lt"/>
              <a:ea typeface="+mn-ea"/>
              <a:cs typeface="+mn-cs"/>
            </a:rPr>
            <a:t>13.64</a:t>
          </a:r>
          <a:r>
            <a:rPr kumimoji="1" lang="ja-JP" altLang="ja-JP" sz="1100" baseline="0">
              <a:solidFill>
                <a:schemeClr val="dk1"/>
              </a:solidFill>
              <a:effectLst/>
              <a:latin typeface="+mn-lt"/>
              <a:ea typeface="+mn-ea"/>
              <a:cs typeface="+mn-cs"/>
            </a:rPr>
            <a:t>％から</a:t>
          </a:r>
          <a:r>
            <a:rPr kumimoji="1" lang="en-US" altLang="ja-JP" sz="1100" baseline="0">
              <a:solidFill>
                <a:schemeClr val="dk1"/>
              </a:solidFill>
              <a:effectLst/>
              <a:latin typeface="+mn-lt"/>
              <a:ea typeface="+mn-ea"/>
              <a:cs typeface="+mn-cs"/>
            </a:rPr>
            <a:t>2.41</a:t>
          </a:r>
          <a:r>
            <a:rPr kumimoji="1" lang="ja-JP" altLang="ja-JP" sz="1100" baseline="0">
              <a:solidFill>
                <a:schemeClr val="dk1"/>
              </a:solidFill>
              <a:effectLst/>
              <a:latin typeface="+mn-lt"/>
              <a:ea typeface="+mn-ea"/>
              <a:cs typeface="+mn-cs"/>
            </a:rPr>
            <a:t>ポイント増加した。財政調整基金の残高が増加したことが主な要因である。</a:t>
          </a:r>
          <a:endParaRPr lang="ja-JP" altLang="ja-JP" sz="1400">
            <a:effectLst/>
          </a:endParaRPr>
        </a:p>
        <a:p>
          <a:r>
            <a:rPr kumimoji="1" lang="ja-JP" altLang="ja-JP" sz="1100" baseline="0">
              <a:solidFill>
                <a:schemeClr val="dk1"/>
              </a:solidFill>
              <a:effectLst/>
              <a:latin typeface="+mn-lt"/>
              <a:ea typeface="+mn-ea"/>
              <a:cs typeface="+mn-cs"/>
            </a:rPr>
            <a:t>　実質収支比率は</a:t>
          </a:r>
          <a:r>
            <a:rPr kumimoji="1" lang="en-US" altLang="ja-JP" sz="1100" baseline="0">
              <a:solidFill>
                <a:schemeClr val="dk1"/>
              </a:solidFill>
              <a:effectLst/>
              <a:latin typeface="+mn-lt"/>
              <a:ea typeface="+mn-ea"/>
              <a:cs typeface="+mn-cs"/>
            </a:rPr>
            <a:t>6.22</a:t>
          </a:r>
          <a:r>
            <a:rPr kumimoji="1" lang="ja-JP" altLang="ja-JP" sz="1100" baseline="0">
              <a:solidFill>
                <a:schemeClr val="dk1"/>
              </a:solidFill>
              <a:effectLst/>
              <a:latin typeface="+mn-lt"/>
              <a:ea typeface="+mn-ea"/>
              <a:cs typeface="+mn-cs"/>
            </a:rPr>
            <a:t>％で前年度</a:t>
          </a:r>
          <a:r>
            <a:rPr kumimoji="1" lang="en-US" altLang="ja-JP" sz="1100" baseline="0">
              <a:solidFill>
                <a:schemeClr val="dk1"/>
              </a:solidFill>
              <a:effectLst/>
              <a:latin typeface="+mn-lt"/>
              <a:ea typeface="+mn-ea"/>
              <a:cs typeface="+mn-cs"/>
            </a:rPr>
            <a:t>5.99</a:t>
          </a:r>
          <a:r>
            <a:rPr kumimoji="1" lang="ja-JP" altLang="ja-JP" sz="1100" baseline="0">
              <a:solidFill>
                <a:schemeClr val="dk1"/>
              </a:solidFill>
              <a:effectLst/>
              <a:latin typeface="+mn-lt"/>
              <a:ea typeface="+mn-ea"/>
              <a:cs typeface="+mn-cs"/>
            </a:rPr>
            <a:t>％から</a:t>
          </a:r>
          <a:r>
            <a:rPr kumimoji="1" lang="en-US" altLang="ja-JP" sz="1100" baseline="0">
              <a:solidFill>
                <a:schemeClr val="dk1"/>
              </a:solidFill>
              <a:effectLst/>
              <a:latin typeface="+mn-lt"/>
              <a:ea typeface="+mn-ea"/>
              <a:cs typeface="+mn-cs"/>
            </a:rPr>
            <a:t>0.23</a:t>
          </a:r>
          <a:r>
            <a:rPr kumimoji="1" lang="ja-JP" altLang="ja-JP" sz="1100" baseline="0">
              <a:solidFill>
                <a:schemeClr val="dk1"/>
              </a:solidFill>
              <a:effectLst/>
              <a:latin typeface="+mn-lt"/>
              <a:ea typeface="+mn-ea"/>
              <a:cs typeface="+mn-cs"/>
            </a:rPr>
            <a:t>ポイント増加した。</a:t>
          </a:r>
          <a:endParaRPr lang="ja-JP" altLang="ja-JP" sz="1400">
            <a:effectLst/>
          </a:endParaRPr>
        </a:p>
        <a:p>
          <a:r>
            <a:rPr kumimoji="1" lang="ja-JP" altLang="ja-JP" sz="1100" baseline="0">
              <a:solidFill>
                <a:schemeClr val="dk1"/>
              </a:solidFill>
              <a:effectLst/>
              <a:latin typeface="+mn-lt"/>
              <a:ea typeface="+mn-ea"/>
              <a:cs typeface="+mn-cs"/>
            </a:rPr>
            <a:t>これは、実質収支、標準財政規模ともに増加したが、このうち実質収支の増加率が大きかったことが主な要因である。</a:t>
          </a:r>
          <a:endParaRPr lang="ja-JP" altLang="ja-JP" sz="1400">
            <a:effectLst/>
          </a:endParaRPr>
        </a:p>
        <a:p>
          <a:r>
            <a:rPr kumimoji="1" lang="ja-JP" altLang="ja-JP" sz="1100" baseline="0">
              <a:solidFill>
                <a:schemeClr val="dk1"/>
              </a:solidFill>
              <a:effectLst/>
              <a:latin typeface="+mn-lt"/>
              <a:ea typeface="+mn-ea"/>
              <a:cs typeface="+mn-cs"/>
            </a:rPr>
            <a:t>　標準財政規模に対する実質単年度収支の割合は▲</a:t>
          </a:r>
          <a:r>
            <a:rPr kumimoji="1" lang="en-US" altLang="ja-JP" sz="1100" baseline="0">
              <a:solidFill>
                <a:schemeClr val="dk1"/>
              </a:solidFill>
              <a:effectLst/>
              <a:latin typeface="+mn-lt"/>
              <a:ea typeface="+mn-ea"/>
              <a:cs typeface="+mn-cs"/>
            </a:rPr>
            <a:t>0.35</a:t>
          </a:r>
          <a:r>
            <a:rPr kumimoji="1" lang="ja-JP" altLang="ja-JP" sz="1100" baseline="0">
              <a:solidFill>
                <a:schemeClr val="dk1"/>
              </a:solidFill>
              <a:effectLst/>
              <a:latin typeface="+mn-lt"/>
              <a:ea typeface="+mn-ea"/>
              <a:cs typeface="+mn-cs"/>
            </a:rPr>
            <a:t>％で前年度▲</a:t>
          </a:r>
          <a:r>
            <a:rPr kumimoji="1" lang="en-US" altLang="ja-JP" sz="1100" baseline="0">
              <a:solidFill>
                <a:schemeClr val="dk1"/>
              </a:solidFill>
              <a:effectLst/>
              <a:latin typeface="+mn-lt"/>
              <a:ea typeface="+mn-ea"/>
              <a:cs typeface="+mn-cs"/>
            </a:rPr>
            <a:t>9.72</a:t>
          </a:r>
          <a:r>
            <a:rPr kumimoji="1" lang="ja-JP" altLang="ja-JP" sz="1100" baseline="0">
              <a:solidFill>
                <a:schemeClr val="dk1"/>
              </a:solidFill>
              <a:effectLst/>
              <a:latin typeface="+mn-lt"/>
              <a:ea typeface="+mn-ea"/>
              <a:cs typeface="+mn-cs"/>
            </a:rPr>
            <a:t>％から</a:t>
          </a:r>
          <a:r>
            <a:rPr kumimoji="1" lang="en-US" altLang="ja-JP" sz="1100" baseline="0">
              <a:solidFill>
                <a:schemeClr val="dk1"/>
              </a:solidFill>
              <a:effectLst/>
              <a:latin typeface="+mn-lt"/>
              <a:ea typeface="+mn-ea"/>
              <a:cs typeface="+mn-cs"/>
            </a:rPr>
            <a:t>9.37</a:t>
          </a:r>
          <a:r>
            <a:rPr kumimoji="1" lang="ja-JP" altLang="ja-JP" sz="1100" baseline="0">
              <a:solidFill>
                <a:schemeClr val="dk1"/>
              </a:solidFill>
              <a:effectLst/>
              <a:latin typeface="+mn-lt"/>
              <a:ea typeface="+mn-ea"/>
              <a:cs typeface="+mn-cs"/>
            </a:rPr>
            <a:t>ポイント増加した。増加した主な要因としては、赤掘中学校の移転新築工事及び消防本部庁舎の新築工事など大型事業が終了したことにより、財政調整基金の取り崩し額が減少したことに伴い実質単年度収支が増加したことが主な要因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年度においても昨年度と同様に全ての会計において黒字となった。黒字額の標準財政規模に対する割合は、病院事業会計が最も高く、次いで一般会計、水道事業会計の順となっている。</a:t>
          </a:r>
          <a:endParaRPr lang="ja-JP" altLang="ja-JP" sz="1400">
            <a:effectLst/>
          </a:endParaRPr>
        </a:p>
        <a:p>
          <a:pPr rtl="0"/>
          <a:r>
            <a:rPr lang="ja-JP" altLang="ja-JP" sz="1100">
              <a:solidFill>
                <a:schemeClr val="dk1"/>
              </a:solidFill>
              <a:effectLst/>
              <a:latin typeface="+mn-lt"/>
              <a:ea typeface="+mn-ea"/>
              <a:cs typeface="+mn-cs"/>
            </a:rPr>
            <a:t>　病院事業会計では、前年度から</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億円の減少となったものの</a:t>
          </a:r>
          <a:r>
            <a:rPr lang="en-US" altLang="ja-JP" sz="1100">
              <a:solidFill>
                <a:schemeClr val="dk1"/>
              </a:solidFill>
              <a:effectLst/>
              <a:latin typeface="+mn-lt"/>
              <a:ea typeface="+mn-ea"/>
              <a:cs typeface="+mn-cs"/>
            </a:rPr>
            <a:t>77</a:t>
          </a:r>
          <a:r>
            <a:rPr lang="ja-JP" altLang="ja-JP" sz="1100">
              <a:solidFill>
                <a:schemeClr val="dk1"/>
              </a:solidFill>
              <a:effectLst/>
              <a:latin typeface="+mn-lt"/>
              <a:ea typeface="+mn-ea"/>
              <a:cs typeface="+mn-cs"/>
            </a:rPr>
            <a:t>億円の資金剰余額となった。　</a:t>
          </a:r>
          <a:endParaRPr lang="ja-JP" altLang="ja-JP" sz="1400">
            <a:effectLst/>
          </a:endParaRPr>
        </a:p>
        <a:p>
          <a:pPr rtl="0"/>
          <a:r>
            <a:rPr lang="ja-JP" altLang="ja-JP" sz="1100">
              <a:solidFill>
                <a:schemeClr val="dk1"/>
              </a:solidFill>
              <a:effectLst/>
              <a:latin typeface="+mn-lt"/>
              <a:ea typeface="+mn-ea"/>
              <a:cs typeface="+mn-cs"/>
            </a:rPr>
            <a:t>　主な取り組みとして、経営の効率化を図り、この地域に必要な医療体制を整備し、良質な医療を継続して提供できる体制を構築するために、「伊勢崎市民病院経営健全化計画」並びに「伊勢崎市民病院改革プラン」を策定し、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年度からその改善計画の推進していることから経営の健全化が図られている。平成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年度においては、診療報酬のマイナス改定の影響や入院患者数の減少による減収、退職者の増加により給与費が増加し、当年度純損失は</a:t>
          </a:r>
          <a:r>
            <a:rPr lang="en-US" altLang="ja-JP" sz="1100">
              <a:solidFill>
                <a:schemeClr val="dk1"/>
              </a:solidFill>
              <a:effectLst/>
              <a:latin typeface="+mn-lt"/>
              <a:ea typeface="+mn-ea"/>
              <a:cs typeface="+mn-cs"/>
            </a:rPr>
            <a:t>385</a:t>
          </a:r>
          <a:r>
            <a:rPr lang="ja-JP" altLang="ja-JP" sz="1100">
              <a:solidFill>
                <a:schemeClr val="dk1"/>
              </a:solidFill>
              <a:effectLst/>
              <a:latin typeface="+mn-lt"/>
              <a:ea typeface="+mn-ea"/>
              <a:cs typeface="+mn-cs"/>
            </a:rPr>
            <a:t>百万円となった。</a:t>
          </a:r>
          <a:endParaRPr lang="ja-JP" altLang="ja-JP" sz="1400">
            <a:effectLst/>
          </a:endParaRPr>
        </a:p>
        <a:p>
          <a:pPr rtl="0"/>
          <a:r>
            <a:rPr lang="ja-JP" altLang="ja-JP" sz="1100">
              <a:solidFill>
                <a:schemeClr val="dk1"/>
              </a:solidFill>
              <a:effectLst/>
              <a:latin typeface="+mn-lt"/>
              <a:ea typeface="+mn-ea"/>
              <a:cs typeface="+mn-cs"/>
            </a:rPr>
            <a:t>　一般会計の実質収支額は</a:t>
          </a:r>
          <a:r>
            <a:rPr lang="en-US" altLang="ja-JP" sz="1100">
              <a:solidFill>
                <a:schemeClr val="dk1"/>
              </a:solidFill>
              <a:effectLst/>
              <a:latin typeface="+mn-lt"/>
              <a:ea typeface="+mn-ea"/>
              <a:cs typeface="+mn-cs"/>
            </a:rPr>
            <a:t>25.8</a:t>
          </a:r>
          <a:r>
            <a:rPr lang="ja-JP" altLang="ja-JP" sz="1100">
              <a:solidFill>
                <a:schemeClr val="dk1"/>
              </a:solidFill>
              <a:effectLst/>
              <a:latin typeface="+mn-lt"/>
              <a:ea typeface="+mn-ea"/>
              <a:cs typeface="+mn-cs"/>
            </a:rPr>
            <a:t>億円となり前年度の</a:t>
          </a:r>
          <a:r>
            <a:rPr lang="en-US" altLang="ja-JP" sz="1100">
              <a:solidFill>
                <a:schemeClr val="dk1"/>
              </a:solidFill>
              <a:effectLst/>
              <a:latin typeface="+mn-lt"/>
              <a:ea typeface="+mn-ea"/>
              <a:cs typeface="+mn-cs"/>
            </a:rPr>
            <a:t>24.7</a:t>
          </a:r>
          <a:r>
            <a:rPr lang="ja-JP" altLang="ja-JP" sz="1100">
              <a:solidFill>
                <a:schemeClr val="dk1"/>
              </a:solidFill>
              <a:effectLst/>
              <a:latin typeface="+mn-lt"/>
              <a:ea typeface="+mn-ea"/>
              <a:cs typeface="+mn-cs"/>
            </a:rPr>
            <a:t>億円から</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億円増加した。実質収支比率は</a:t>
          </a:r>
          <a:r>
            <a:rPr lang="en-US" altLang="ja-JP" sz="1100">
              <a:solidFill>
                <a:schemeClr val="dk1"/>
              </a:solidFill>
              <a:effectLst/>
              <a:latin typeface="+mn-lt"/>
              <a:ea typeface="+mn-ea"/>
              <a:cs typeface="+mn-cs"/>
            </a:rPr>
            <a:t>6.2</a:t>
          </a:r>
          <a:r>
            <a:rPr lang="ja-JP" altLang="ja-JP" sz="1100">
              <a:solidFill>
                <a:schemeClr val="dk1"/>
              </a:solidFill>
              <a:effectLst/>
              <a:latin typeface="+mn-lt"/>
              <a:ea typeface="+mn-ea"/>
              <a:cs typeface="+mn-cs"/>
            </a:rPr>
            <a:t>％で前年度の</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ポイント増加したものの、実質収支比率の適正値と言われている</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％よりも高い比率で推移している。</a:t>
          </a:r>
          <a:endParaRPr lang="ja-JP" altLang="ja-JP" sz="1400">
            <a:effectLst/>
          </a:endParaRPr>
        </a:p>
        <a:p>
          <a:r>
            <a:rPr lang="ja-JP" altLang="ja-JP" sz="1100">
              <a:solidFill>
                <a:schemeClr val="dk1"/>
              </a:solidFill>
              <a:effectLst/>
              <a:latin typeface="+mn-lt"/>
              <a:ea typeface="+mn-ea"/>
              <a:cs typeface="+mn-cs"/>
            </a:rPr>
            <a:t>　今後は、適正値へ近づけるよう、的確な歳入額の補足や事業の見直しによる歳出の縮減に努め、より適正な予算編成に努めたい。</a:t>
          </a:r>
          <a:endParaRPr lang="ja-JP" altLang="ja-JP" sz="1400">
            <a:effectLst/>
          </a:endParaRPr>
        </a:p>
        <a:p>
          <a:pPr rtl="0"/>
          <a:r>
            <a:rPr lang="ja-JP" altLang="ja-JP" sz="1100">
              <a:solidFill>
                <a:schemeClr val="dk1"/>
              </a:solidFill>
              <a:effectLst/>
              <a:latin typeface="+mn-lt"/>
              <a:ea typeface="+mn-ea"/>
              <a:cs typeface="+mn-cs"/>
            </a:rPr>
            <a:t>　水道事業会計では、前年度から</a:t>
          </a:r>
          <a:r>
            <a:rPr lang="en-US" altLang="ja-JP" sz="1100">
              <a:solidFill>
                <a:schemeClr val="dk1"/>
              </a:solidFill>
              <a:effectLst/>
              <a:latin typeface="+mn-lt"/>
              <a:ea typeface="+mn-ea"/>
              <a:cs typeface="+mn-cs"/>
            </a:rPr>
            <a:t>12.9</a:t>
          </a:r>
          <a:r>
            <a:rPr lang="ja-JP" altLang="ja-JP" sz="1100">
              <a:solidFill>
                <a:schemeClr val="dk1"/>
              </a:solidFill>
              <a:effectLst/>
              <a:latin typeface="+mn-lt"/>
              <a:ea typeface="+mn-ea"/>
              <a:cs typeface="+mn-cs"/>
            </a:rPr>
            <a:t>億円減少したものの</a:t>
          </a:r>
          <a:r>
            <a:rPr lang="en-US" altLang="ja-JP" sz="1100">
              <a:solidFill>
                <a:schemeClr val="dk1"/>
              </a:solidFill>
              <a:effectLst/>
              <a:latin typeface="+mn-lt"/>
              <a:ea typeface="+mn-ea"/>
              <a:cs typeface="+mn-cs"/>
            </a:rPr>
            <a:t>17.5</a:t>
          </a:r>
          <a:r>
            <a:rPr lang="ja-JP" altLang="ja-JP" sz="1100">
              <a:solidFill>
                <a:schemeClr val="dk1"/>
              </a:solidFill>
              <a:effectLst/>
              <a:latin typeface="+mn-lt"/>
              <a:ea typeface="+mn-ea"/>
              <a:cs typeface="+mn-cs"/>
            </a:rPr>
            <a:t>億円の資金剰余額となった。</a:t>
          </a:r>
          <a:endParaRPr lang="ja-JP" altLang="ja-JP" sz="1400">
            <a:effectLst/>
          </a:endParaRPr>
        </a:p>
        <a:p>
          <a:pPr rtl="0"/>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年度の営業収益は、給水戸数の増加による給水収益の増加や受託工事収益の増加などにより、前年度から</a:t>
          </a:r>
          <a:r>
            <a:rPr lang="en-US" altLang="ja-JP" sz="1100">
              <a:solidFill>
                <a:schemeClr val="dk1"/>
              </a:solidFill>
              <a:effectLst/>
              <a:latin typeface="+mn-lt"/>
              <a:ea typeface="+mn-ea"/>
              <a:cs typeface="+mn-cs"/>
            </a:rPr>
            <a:t>73</a:t>
          </a:r>
          <a:r>
            <a:rPr lang="ja-JP" altLang="ja-JP" sz="1100">
              <a:solidFill>
                <a:schemeClr val="dk1"/>
              </a:solidFill>
              <a:effectLst/>
              <a:latin typeface="+mn-lt"/>
              <a:ea typeface="+mn-ea"/>
              <a:cs typeface="+mn-cs"/>
            </a:rPr>
            <a:t>百万円増加し</a:t>
          </a:r>
          <a:r>
            <a:rPr lang="en-US" altLang="ja-JP" sz="1100">
              <a:solidFill>
                <a:schemeClr val="dk1"/>
              </a:solidFill>
              <a:effectLst/>
              <a:latin typeface="+mn-lt"/>
              <a:ea typeface="+mn-ea"/>
              <a:cs typeface="+mn-cs"/>
            </a:rPr>
            <a:t>3,535</a:t>
          </a:r>
          <a:r>
            <a:rPr lang="ja-JP" altLang="ja-JP" sz="1100">
              <a:solidFill>
                <a:schemeClr val="dk1"/>
              </a:solidFill>
              <a:effectLst/>
              <a:latin typeface="+mn-lt"/>
              <a:ea typeface="+mn-ea"/>
              <a:cs typeface="+mn-cs"/>
            </a:rPr>
            <a:t>百万円となった。また、営業費用は</a:t>
          </a:r>
          <a:r>
            <a:rPr lang="en-US" altLang="ja-JP" sz="1100">
              <a:solidFill>
                <a:schemeClr val="dk1"/>
              </a:solidFill>
              <a:effectLst/>
              <a:latin typeface="+mn-lt"/>
              <a:ea typeface="+mn-ea"/>
              <a:cs typeface="+mn-cs"/>
            </a:rPr>
            <a:t>3,276</a:t>
          </a:r>
          <a:r>
            <a:rPr lang="ja-JP" altLang="ja-JP" sz="1100">
              <a:solidFill>
                <a:schemeClr val="dk1"/>
              </a:solidFill>
              <a:effectLst/>
              <a:latin typeface="+mn-lt"/>
              <a:ea typeface="+mn-ea"/>
              <a:cs typeface="+mn-cs"/>
            </a:rPr>
            <a:t>百万円で、前年度の</a:t>
          </a:r>
          <a:r>
            <a:rPr lang="en-US" altLang="ja-JP" sz="1100">
              <a:solidFill>
                <a:schemeClr val="dk1"/>
              </a:solidFill>
              <a:effectLst/>
              <a:latin typeface="+mn-lt"/>
              <a:ea typeface="+mn-ea"/>
              <a:cs typeface="+mn-cs"/>
            </a:rPr>
            <a:t>3,271</a:t>
          </a:r>
          <a:r>
            <a:rPr lang="ja-JP" altLang="ja-JP" sz="1100">
              <a:solidFill>
                <a:schemeClr val="dk1"/>
              </a:solidFill>
              <a:effectLst/>
              <a:latin typeface="+mn-lt"/>
              <a:ea typeface="+mn-ea"/>
              <a:cs typeface="+mn-cs"/>
            </a:rPr>
            <a:t>百万円から</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百万円増加し、純利益は</a:t>
          </a:r>
          <a:r>
            <a:rPr lang="en-US" altLang="ja-JP" sz="1100">
              <a:solidFill>
                <a:schemeClr val="dk1"/>
              </a:solidFill>
              <a:effectLst/>
              <a:latin typeface="+mn-lt"/>
              <a:ea typeface="+mn-ea"/>
              <a:cs typeface="+mn-cs"/>
            </a:rPr>
            <a:t>183</a:t>
          </a:r>
          <a:r>
            <a:rPr lang="ja-JP" altLang="ja-JP" sz="1100">
              <a:solidFill>
                <a:schemeClr val="dk1"/>
              </a:solidFill>
              <a:effectLst/>
              <a:latin typeface="+mn-lt"/>
              <a:ea typeface="+mn-ea"/>
              <a:cs typeface="+mn-cs"/>
            </a:rPr>
            <a:t>百万円となった。今後も引き続き経費の縮減と、営業収益の確保に努めたい。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02041_&#20234;&#21218;&#23822;&#24066;_2015(2&#22238;&#30446;&#12539;&#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46.4</v>
          </cell>
          <cell r="L73">
            <v>40.9</v>
          </cell>
          <cell r="M73">
            <v>38.799999999999997</v>
          </cell>
          <cell r="N73">
            <v>41.6</v>
          </cell>
          <cell r="O73">
            <v>36.799999999999997</v>
          </cell>
        </row>
        <row r="75">
          <cell r="K75">
            <v>7.9</v>
          </cell>
          <cell r="L75">
            <v>7.7</v>
          </cell>
          <cell r="M75">
            <v>7.2</v>
          </cell>
          <cell r="N75">
            <v>6.8</v>
          </cell>
          <cell r="O75">
            <v>6.1</v>
          </cell>
        </row>
        <row r="77">
          <cell r="G77" t="str">
            <v>類似団体内平均値</v>
          </cell>
          <cell r="K77">
            <v>62.5</v>
          </cell>
          <cell r="L77">
            <v>57.8</v>
          </cell>
          <cell r="M77">
            <v>49.8</v>
          </cell>
          <cell r="N77">
            <v>45.1</v>
          </cell>
          <cell r="O77">
            <v>37.4</v>
          </cell>
        </row>
        <row r="79">
          <cell r="K79">
            <v>8.6</v>
          </cell>
          <cell r="L79">
            <v>8.3000000000000007</v>
          </cell>
          <cell r="M79">
            <v>7.7</v>
          </cell>
          <cell r="N79">
            <v>7.1</v>
          </cell>
          <cell r="O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81294032</v>
      </c>
      <c r="BO4" s="349"/>
      <c r="BP4" s="349"/>
      <c r="BQ4" s="349"/>
      <c r="BR4" s="349"/>
      <c r="BS4" s="349"/>
      <c r="BT4" s="349"/>
      <c r="BU4" s="350"/>
      <c r="BV4" s="348">
        <v>81846289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6.2</v>
      </c>
      <c r="CU4" s="355"/>
      <c r="CV4" s="355"/>
      <c r="CW4" s="355"/>
      <c r="CX4" s="355"/>
      <c r="CY4" s="355"/>
      <c r="CZ4" s="355"/>
      <c r="DA4" s="356"/>
      <c r="DB4" s="354">
        <v>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78573174</v>
      </c>
      <c r="BO5" s="386"/>
      <c r="BP5" s="386"/>
      <c r="BQ5" s="386"/>
      <c r="BR5" s="386"/>
      <c r="BS5" s="386"/>
      <c r="BT5" s="386"/>
      <c r="BU5" s="387"/>
      <c r="BV5" s="385">
        <v>77438773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94.7</v>
      </c>
      <c r="CU5" s="383"/>
      <c r="CV5" s="383"/>
      <c r="CW5" s="383"/>
      <c r="CX5" s="383"/>
      <c r="CY5" s="383"/>
      <c r="CZ5" s="383"/>
      <c r="DA5" s="384"/>
      <c r="DB5" s="382">
        <v>97.6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2720858</v>
      </c>
      <c r="BO6" s="386"/>
      <c r="BP6" s="386"/>
      <c r="BQ6" s="386"/>
      <c r="BR6" s="386"/>
      <c r="BS6" s="386"/>
      <c r="BT6" s="386"/>
      <c r="BU6" s="387"/>
      <c r="BV6" s="385">
        <v>4407516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102.3</v>
      </c>
      <c r="CU6" s="423"/>
      <c r="CV6" s="423"/>
      <c r="CW6" s="423"/>
      <c r="CX6" s="423"/>
      <c r="CY6" s="423"/>
      <c r="CZ6" s="423"/>
      <c r="DA6" s="424"/>
      <c r="DB6" s="422">
        <v>106.5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105550</v>
      </c>
      <c r="BO7" s="386"/>
      <c r="BP7" s="386"/>
      <c r="BQ7" s="386"/>
      <c r="BR7" s="386"/>
      <c r="BS7" s="386"/>
      <c r="BT7" s="386"/>
      <c r="BU7" s="387"/>
      <c r="BV7" s="385">
        <v>1888492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42028648</v>
      </c>
      <c r="CU7" s="386"/>
      <c r="CV7" s="386"/>
      <c r="CW7" s="386"/>
      <c r="CX7" s="386"/>
      <c r="CY7" s="386"/>
      <c r="CZ7" s="386"/>
      <c r="DA7" s="387"/>
      <c r="DB7" s="385">
        <v>42065602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78</v>
      </c>
      <c r="AV8" s="418"/>
      <c r="AW8" s="418"/>
      <c r="AX8" s="418"/>
      <c r="AY8" s="419" t="s">
        <v>93</v>
      </c>
      <c r="AZ8" s="420"/>
      <c r="BA8" s="420"/>
      <c r="BB8" s="420"/>
      <c r="BC8" s="420"/>
      <c r="BD8" s="420"/>
      <c r="BE8" s="420"/>
      <c r="BF8" s="420"/>
      <c r="BG8" s="420"/>
      <c r="BH8" s="420"/>
      <c r="BI8" s="420"/>
      <c r="BJ8" s="420"/>
      <c r="BK8" s="420"/>
      <c r="BL8" s="420"/>
      <c r="BM8" s="421"/>
      <c r="BN8" s="385">
        <v>2615308</v>
      </c>
      <c r="BO8" s="386"/>
      <c r="BP8" s="386"/>
      <c r="BQ8" s="386"/>
      <c r="BR8" s="386"/>
      <c r="BS8" s="386"/>
      <c r="BT8" s="386"/>
      <c r="BU8" s="387"/>
      <c r="BV8" s="385">
        <v>2519024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0.82</v>
      </c>
      <c r="CU8" s="426"/>
      <c r="CV8" s="426"/>
      <c r="CW8" s="426"/>
      <c r="CX8" s="426"/>
      <c r="CY8" s="426"/>
      <c r="CZ8" s="426"/>
      <c r="DA8" s="427"/>
      <c r="DB8" s="425">
        <v>0.82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208814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78</v>
      </c>
      <c r="AV9" s="418"/>
      <c r="AW9" s="418"/>
      <c r="AX9" s="418"/>
      <c r="AY9" s="419" t="s">
        <v>99</v>
      </c>
      <c r="AZ9" s="420"/>
      <c r="BA9" s="420"/>
      <c r="BB9" s="420"/>
      <c r="BC9" s="420"/>
      <c r="BD9" s="420"/>
      <c r="BE9" s="420"/>
      <c r="BF9" s="420"/>
      <c r="BG9" s="420"/>
      <c r="BH9" s="420"/>
      <c r="BI9" s="420"/>
      <c r="BJ9" s="420"/>
      <c r="BK9" s="420"/>
      <c r="BL9" s="420"/>
      <c r="BM9" s="421"/>
      <c r="BN9" s="385">
        <v>96284</v>
      </c>
      <c r="BO9" s="386"/>
      <c r="BP9" s="386"/>
      <c r="BQ9" s="386"/>
      <c r="BR9" s="386"/>
      <c r="BS9" s="386"/>
      <c r="BT9" s="386"/>
      <c r="BU9" s="387"/>
      <c r="BV9" s="385">
        <v>-394136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13</v>
      </c>
      <c r="CU9" s="383"/>
      <c r="CV9" s="383"/>
      <c r="CW9" s="383"/>
      <c r="CX9" s="383"/>
      <c r="CY9" s="383"/>
      <c r="CZ9" s="383"/>
      <c r="DA9" s="384"/>
      <c r="DB9" s="382">
        <v>13.6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207221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78</v>
      </c>
      <c r="AV10" s="418"/>
      <c r="AW10" s="418"/>
      <c r="AX10" s="418"/>
      <c r="AY10" s="419" t="s">
        <v>103</v>
      </c>
      <c r="AZ10" s="420"/>
      <c r="BA10" s="420"/>
      <c r="BB10" s="420"/>
      <c r="BC10" s="420"/>
      <c r="BD10" s="420"/>
      <c r="BE10" s="420"/>
      <c r="BF10" s="420"/>
      <c r="BG10" s="420"/>
      <c r="BH10" s="420"/>
      <c r="BI10" s="420"/>
      <c r="BJ10" s="420"/>
      <c r="BK10" s="420"/>
      <c r="BL10" s="420"/>
      <c r="BM10" s="421"/>
      <c r="BN10" s="385">
        <v>7082</v>
      </c>
      <c r="BO10" s="386"/>
      <c r="BP10" s="386"/>
      <c r="BQ10" s="386"/>
      <c r="BR10" s="386"/>
      <c r="BS10" s="386"/>
      <c r="BT10" s="386"/>
      <c r="BU10" s="387"/>
      <c r="BV10" s="385">
        <v>9689</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211803</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248680</v>
      </c>
      <c r="BO12" s="386"/>
      <c r="BP12" s="386"/>
      <c r="BQ12" s="386"/>
      <c r="BR12" s="386"/>
      <c r="BS12" s="386"/>
      <c r="BT12" s="386"/>
      <c r="BU12" s="387"/>
      <c r="BV12" s="385">
        <v>3706106</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201231</v>
      </c>
      <c r="S13" s="467"/>
      <c r="T13" s="467"/>
      <c r="U13" s="467"/>
      <c r="V13" s="468"/>
      <c r="W13" s="401" t="s">
        <v>121</v>
      </c>
      <c r="X13" s="402"/>
      <c r="Y13" s="402"/>
      <c r="Z13" s="402"/>
      <c r="AA13" s="402"/>
      <c r="AB13" s="392"/>
      <c r="AC13" s="436">
        <v>4371</v>
      </c>
      <c r="AD13" s="437"/>
      <c r="AE13" s="437"/>
      <c r="AF13" s="437"/>
      <c r="AG13" s="476"/>
      <c r="AH13" s="436">
        <v>5473</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-145314</v>
      </c>
      <c r="BO13" s="386"/>
      <c r="BP13" s="386"/>
      <c r="BQ13" s="386"/>
      <c r="BR13" s="386"/>
      <c r="BS13" s="386"/>
      <c r="BT13" s="386"/>
      <c r="BU13" s="387"/>
      <c r="BV13" s="385">
        <v>-4090553</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6.1</v>
      </c>
      <c r="CU13" s="383"/>
      <c r="CV13" s="383"/>
      <c r="CW13" s="383"/>
      <c r="CX13" s="383"/>
      <c r="CY13" s="383"/>
      <c r="CZ13" s="383"/>
      <c r="DA13" s="384"/>
      <c r="DB13" s="382">
        <v>6.8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211297</v>
      </c>
      <c r="S14" s="467"/>
      <c r="T14" s="467"/>
      <c r="U14" s="467"/>
      <c r="V14" s="468"/>
      <c r="W14" s="375"/>
      <c r="X14" s="376"/>
      <c r="Y14" s="376"/>
      <c r="Z14" s="376"/>
      <c r="AA14" s="376"/>
      <c r="AB14" s="365"/>
      <c r="AC14" s="469">
        <v>4.5</v>
      </c>
      <c r="AD14" s="470"/>
      <c r="AE14" s="470"/>
      <c r="AF14" s="470"/>
      <c r="AG14" s="471"/>
      <c r="AH14" s="469">
        <v>5.3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36.799999999999997</v>
      </c>
      <c r="CU14" s="481"/>
      <c r="CV14" s="481"/>
      <c r="CW14" s="481"/>
      <c r="CX14" s="481"/>
      <c r="CY14" s="481"/>
      <c r="CZ14" s="481"/>
      <c r="DA14" s="482"/>
      <c r="DB14" s="480">
        <v>41.6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201214</v>
      </c>
      <c r="S15" s="467"/>
      <c r="T15" s="467"/>
      <c r="U15" s="467"/>
      <c r="V15" s="468"/>
      <c r="W15" s="401" t="s">
        <v>128</v>
      </c>
      <c r="X15" s="402"/>
      <c r="Y15" s="402"/>
      <c r="Z15" s="402"/>
      <c r="AA15" s="402"/>
      <c r="AB15" s="392"/>
      <c r="AC15" s="436">
        <v>35229</v>
      </c>
      <c r="AD15" s="437"/>
      <c r="AE15" s="437"/>
      <c r="AF15" s="437"/>
      <c r="AG15" s="476"/>
      <c r="AH15" s="436">
        <v>39059</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24959242</v>
      </c>
      <c r="BO15" s="349"/>
      <c r="BP15" s="349"/>
      <c r="BQ15" s="349"/>
      <c r="BR15" s="349"/>
      <c r="BS15" s="349"/>
      <c r="BT15" s="349"/>
      <c r="BU15" s="350"/>
      <c r="BV15" s="348">
        <v>24070346</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36.6</v>
      </c>
      <c r="AD16" s="470"/>
      <c r="AE16" s="470"/>
      <c r="AF16" s="470"/>
      <c r="AG16" s="471"/>
      <c r="AH16" s="469">
        <v>38.1</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30016516</v>
      </c>
      <c r="BO16" s="386"/>
      <c r="BP16" s="386"/>
      <c r="BQ16" s="386"/>
      <c r="BR16" s="386"/>
      <c r="BS16" s="386"/>
      <c r="BT16" s="386"/>
      <c r="BU16" s="387"/>
      <c r="BV16" s="385">
        <v>29139424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56686</v>
      </c>
      <c r="AD17" s="437"/>
      <c r="AE17" s="437"/>
      <c r="AF17" s="437"/>
      <c r="AG17" s="476"/>
      <c r="AH17" s="436">
        <v>57440</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31816837</v>
      </c>
      <c r="BO17" s="386"/>
      <c r="BP17" s="386"/>
      <c r="BQ17" s="386"/>
      <c r="BR17" s="386"/>
      <c r="BS17" s="386"/>
      <c r="BT17" s="386"/>
      <c r="BU17" s="387"/>
      <c r="BV17" s="385">
        <v>31064708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139.44</v>
      </c>
      <c r="M18" s="498"/>
      <c r="N18" s="498"/>
      <c r="O18" s="498"/>
      <c r="P18" s="498"/>
      <c r="Q18" s="498"/>
      <c r="R18" s="499"/>
      <c r="S18" s="499"/>
      <c r="T18" s="499"/>
      <c r="U18" s="499"/>
      <c r="V18" s="500"/>
      <c r="W18" s="403"/>
      <c r="X18" s="404"/>
      <c r="Y18" s="404"/>
      <c r="Z18" s="404"/>
      <c r="AA18" s="404"/>
      <c r="AB18" s="395"/>
      <c r="AC18" s="501">
        <v>58.9</v>
      </c>
      <c r="AD18" s="502"/>
      <c r="AE18" s="502"/>
      <c r="AF18" s="502"/>
      <c r="AG18" s="503"/>
      <c r="AH18" s="501">
        <v>56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41430125</v>
      </c>
      <c r="BO18" s="386"/>
      <c r="BP18" s="386"/>
      <c r="BQ18" s="386"/>
      <c r="BR18" s="386"/>
      <c r="BS18" s="386"/>
      <c r="BT18" s="386"/>
      <c r="BU18" s="387"/>
      <c r="BV18" s="385">
        <v>42082103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1498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50287113</v>
      </c>
      <c r="BO19" s="386"/>
      <c r="BP19" s="386"/>
      <c r="BQ19" s="386"/>
      <c r="BR19" s="386"/>
      <c r="BS19" s="386"/>
      <c r="BT19" s="386"/>
      <c r="BU19" s="387"/>
      <c r="BV19" s="385">
        <v>52598525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80110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69359352</v>
      </c>
      <c r="BO23" s="386"/>
      <c r="BP23" s="386"/>
      <c r="BQ23" s="386"/>
      <c r="BR23" s="386"/>
      <c r="BS23" s="386"/>
      <c r="BT23" s="386"/>
      <c r="BU23" s="387"/>
      <c r="BV23" s="385">
        <v>68524691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9640</v>
      </c>
      <c r="R24" s="437"/>
      <c r="S24" s="437"/>
      <c r="T24" s="437"/>
      <c r="U24" s="437"/>
      <c r="V24" s="476"/>
      <c r="W24" s="531"/>
      <c r="X24" s="519"/>
      <c r="Y24" s="520"/>
      <c r="Z24" s="435" t="s">
        <v>152</v>
      </c>
      <c r="AA24" s="415"/>
      <c r="AB24" s="415"/>
      <c r="AC24" s="415"/>
      <c r="AD24" s="415"/>
      <c r="AE24" s="415"/>
      <c r="AF24" s="415"/>
      <c r="AG24" s="416"/>
      <c r="AH24" s="436">
        <v>1383</v>
      </c>
      <c r="AI24" s="437"/>
      <c r="AJ24" s="437"/>
      <c r="AK24" s="437"/>
      <c r="AL24" s="476"/>
      <c r="AM24" s="436">
        <v>4263789</v>
      </c>
      <c r="AN24" s="437"/>
      <c r="AO24" s="437"/>
      <c r="AP24" s="437"/>
      <c r="AQ24" s="437"/>
      <c r="AR24" s="476"/>
      <c r="AS24" s="436">
        <v>3083</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48122539</v>
      </c>
      <c r="BO24" s="386"/>
      <c r="BP24" s="386"/>
      <c r="BQ24" s="386"/>
      <c r="BR24" s="386"/>
      <c r="BS24" s="386"/>
      <c r="BT24" s="386"/>
      <c r="BU24" s="387"/>
      <c r="BV24" s="385">
        <v>48788245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8120</v>
      </c>
      <c r="R25" s="437"/>
      <c r="S25" s="437"/>
      <c r="T25" s="437"/>
      <c r="U25" s="437"/>
      <c r="V25" s="476"/>
      <c r="W25" s="531"/>
      <c r="X25" s="519"/>
      <c r="Y25" s="520"/>
      <c r="Z25" s="435" t="s">
        <v>155</v>
      </c>
      <c r="AA25" s="415"/>
      <c r="AB25" s="415"/>
      <c r="AC25" s="415"/>
      <c r="AD25" s="415"/>
      <c r="AE25" s="415"/>
      <c r="AF25" s="415"/>
      <c r="AG25" s="416"/>
      <c r="AH25" s="436">
        <v>256</v>
      </c>
      <c r="AI25" s="437"/>
      <c r="AJ25" s="437"/>
      <c r="AK25" s="437"/>
      <c r="AL25" s="476"/>
      <c r="AM25" s="436">
        <v>754688</v>
      </c>
      <c r="AN25" s="437"/>
      <c r="AO25" s="437"/>
      <c r="AP25" s="437"/>
      <c r="AQ25" s="437"/>
      <c r="AR25" s="476"/>
      <c r="AS25" s="436">
        <v>2948</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4677505</v>
      </c>
      <c r="BO25" s="349"/>
      <c r="BP25" s="349"/>
      <c r="BQ25" s="349"/>
      <c r="BR25" s="349"/>
      <c r="BS25" s="349"/>
      <c r="BT25" s="349"/>
      <c r="BU25" s="350"/>
      <c r="BV25" s="348">
        <v>6702322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6930</v>
      </c>
      <c r="R26" s="437"/>
      <c r="S26" s="437"/>
      <c r="T26" s="437"/>
      <c r="U26" s="437"/>
      <c r="V26" s="476"/>
      <c r="W26" s="531"/>
      <c r="X26" s="519"/>
      <c r="Y26" s="520"/>
      <c r="Z26" s="435" t="s">
        <v>158</v>
      </c>
      <c r="AA26" s="541"/>
      <c r="AB26" s="541"/>
      <c r="AC26" s="541"/>
      <c r="AD26" s="541"/>
      <c r="AE26" s="541"/>
      <c r="AF26" s="541"/>
      <c r="AG26" s="542"/>
      <c r="AH26" s="436">
        <v>62</v>
      </c>
      <c r="AI26" s="437"/>
      <c r="AJ26" s="437"/>
      <c r="AK26" s="437"/>
      <c r="AL26" s="476"/>
      <c r="AM26" s="436">
        <v>201624</v>
      </c>
      <c r="AN26" s="437"/>
      <c r="AO26" s="437"/>
      <c r="AP26" s="437"/>
      <c r="AQ26" s="437"/>
      <c r="AR26" s="476"/>
      <c r="AS26" s="436">
        <v>3252</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v>100000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5550</v>
      </c>
      <c r="R27" s="437"/>
      <c r="S27" s="437"/>
      <c r="T27" s="437"/>
      <c r="U27" s="437"/>
      <c r="V27" s="476"/>
      <c r="W27" s="531"/>
      <c r="X27" s="519"/>
      <c r="Y27" s="520"/>
      <c r="Z27" s="435" t="s">
        <v>161</v>
      </c>
      <c r="AA27" s="415"/>
      <c r="AB27" s="415"/>
      <c r="AC27" s="415"/>
      <c r="AD27" s="415"/>
      <c r="AE27" s="415"/>
      <c r="AF27" s="415"/>
      <c r="AG27" s="416"/>
      <c r="AH27" s="436">
        <v>103</v>
      </c>
      <c r="AI27" s="437"/>
      <c r="AJ27" s="437"/>
      <c r="AK27" s="437"/>
      <c r="AL27" s="476"/>
      <c r="AM27" s="436">
        <v>364385</v>
      </c>
      <c r="AN27" s="437"/>
      <c r="AO27" s="437"/>
      <c r="AP27" s="437"/>
      <c r="AQ27" s="437"/>
      <c r="AR27" s="476"/>
      <c r="AS27" s="436">
        <v>3538</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2200000</v>
      </c>
      <c r="BO27" s="555"/>
      <c r="BP27" s="555"/>
      <c r="BQ27" s="555"/>
      <c r="BR27" s="555"/>
      <c r="BS27" s="555"/>
      <c r="BT27" s="555"/>
      <c r="BU27" s="556"/>
      <c r="BV27" s="554">
        <v>2200000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5050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6746840</v>
      </c>
      <c r="BO28" s="349"/>
      <c r="BP28" s="349"/>
      <c r="BQ28" s="349"/>
      <c r="BR28" s="349"/>
      <c r="BS28" s="349"/>
      <c r="BT28" s="349"/>
      <c r="BU28" s="350"/>
      <c r="BV28" s="348">
        <v>5738438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30</v>
      </c>
      <c r="M29" s="437"/>
      <c r="N29" s="437"/>
      <c r="O29" s="437"/>
      <c r="P29" s="476"/>
      <c r="Q29" s="436">
        <v>4850</v>
      </c>
      <c r="R29" s="437"/>
      <c r="S29" s="437"/>
      <c r="T29" s="437"/>
      <c r="U29" s="437"/>
      <c r="V29" s="476"/>
      <c r="W29" s="532"/>
      <c r="X29" s="533"/>
      <c r="Y29" s="534"/>
      <c r="Z29" s="435" t="s">
        <v>168</v>
      </c>
      <c r="AA29" s="415"/>
      <c r="AB29" s="415"/>
      <c r="AC29" s="415"/>
      <c r="AD29" s="415"/>
      <c r="AE29" s="415"/>
      <c r="AF29" s="415"/>
      <c r="AG29" s="416"/>
      <c r="AH29" s="436">
        <v>1486</v>
      </c>
      <c r="AI29" s="437"/>
      <c r="AJ29" s="437"/>
      <c r="AK29" s="437"/>
      <c r="AL29" s="476"/>
      <c r="AM29" s="436">
        <v>4628174</v>
      </c>
      <c r="AN29" s="437"/>
      <c r="AO29" s="437"/>
      <c r="AP29" s="437"/>
      <c r="AQ29" s="437"/>
      <c r="AR29" s="476"/>
      <c r="AS29" s="436">
        <v>3115</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1031260</v>
      </c>
      <c r="BO29" s="386"/>
      <c r="BP29" s="386"/>
      <c r="BQ29" s="386"/>
      <c r="BR29" s="386"/>
      <c r="BS29" s="386"/>
      <c r="BT29" s="386"/>
      <c r="BU29" s="387"/>
      <c r="BV29" s="385">
        <v>1029396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99.9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3939299</v>
      </c>
      <c r="BO30" s="555"/>
      <c r="BP30" s="555"/>
      <c r="BQ30" s="555"/>
      <c r="BR30" s="555"/>
      <c r="BS30" s="555"/>
      <c r="BT30" s="555"/>
      <c r="BU30" s="556"/>
      <c r="BV30" s="554">
        <v>4292192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IF('各会計、関係団体の財政状況及び健全化判断比率'!B36="","",'各会計、関係団体の財政状況及び健全化判断比率'!B36)</f>
        <v>下水道事業費特別会計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群馬県市町村総合事務組合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伊勢崎市公共施設管理公社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学校給食センター事業費特別会計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病院事業会計</v>
      </c>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IF('各会計、関係団体の財政状況及び健全化判断比率'!B37="","",'各会計、関係団体の財政状況及び健全化判断比率'!B37)</f>
        <v>農業集落排水事業費特別会計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群馬県市町村会館管理組合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伊勢崎市体育協会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IF('各会計、関係団体の財政状況及び健全化判断比率'!B34="","",'各会計、関係団体の財政状況及び健全化判断比率'!B34)</f>
        <v>介護老人保健施設事業会計</v>
      </c>
      <c r="AP36" s="567"/>
      <c r="AQ36" s="567"/>
      <c r="AR36" s="567"/>
      <c r="AS36" s="567"/>
      <c r="AT36" s="567"/>
      <c r="AU36" s="567"/>
      <c r="AV36" s="567"/>
      <c r="AW36" s="567"/>
      <c r="AX36" s="567"/>
      <c r="AY36" s="567"/>
      <c r="AZ36" s="567"/>
      <c r="BA36" s="567"/>
      <c r="BB36" s="567"/>
      <c r="BC36" s="567"/>
      <c r="BD36" s="165"/>
      <c r="BE36" s="566">
        <f t="shared" si="1"/>
        <v>13</v>
      </c>
      <c r="BF36" s="566"/>
      <c r="BG36" s="567" t="str">
        <f>IF('各会計、関係団体の財政状況及び健全化判断比率'!B38="","",'各会計、関係団体の財政状況及び健全化判断比率'!B38)</f>
        <v>特定地域生活排水処理事業費特別会計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群馬県後期高齢者医療広域連合（一般会計）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さかい・ふるさと創生基金</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小型自動車競走事業費特別会計</v>
      </c>
      <c r="X37" s="567"/>
      <c r="Y37" s="567"/>
      <c r="Z37" s="567"/>
      <c r="AA37" s="567"/>
      <c r="AB37" s="567"/>
      <c r="AC37" s="567"/>
      <c r="AD37" s="567"/>
      <c r="AE37" s="567"/>
      <c r="AF37" s="567"/>
      <c r="AG37" s="567"/>
      <c r="AH37" s="567"/>
      <c r="AI37" s="567"/>
      <c r="AJ37" s="567"/>
      <c r="AK37" s="567"/>
      <c r="AL37" s="165"/>
      <c r="AM37" s="566">
        <f t="shared" si="0"/>
        <v>10</v>
      </c>
      <c r="AN37" s="566"/>
      <c r="AO37" s="567" t="str">
        <f>IF('各会計、関係団体の財政状況及び健全化判断比率'!B35="","",'各会計、関係団体の財政状況及び健全化判断比率'!B35)</f>
        <v>訪問看護事業会計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群馬県後期高齢者医療広域連合（事業会計）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534</v>
      </c>
      <c r="D34" s="1151"/>
      <c r="E34" s="1152"/>
      <c r="F34" s="32">
        <v>14.48</v>
      </c>
      <c r="G34" s="33">
        <v>16.600000000000001</v>
      </c>
      <c r="H34" s="33">
        <v>18.95</v>
      </c>
      <c r="I34" s="33">
        <v>18.7</v>
      </c>
      <c r="J34" s="34">
        <v>18.34</v>
      </c>
      <c r="K34" s="22"/>
      <c r="L34" s="22"/>
      <c r="M34" s="22"/>
      <c r="N34" s="22"/>
      <c r="O34" s="22"/>
      <c r="P34" s="22"/>
    </row>
    <row r="35" spans="1:16" ht="39" customHeight="1">
      <c r="A35" s="22"/>
      <c r="B35" s="35"/>
      <c r="C35" s="1145" t="s">
        <v>535</v>
      </c>
      <c r="D35" s="1146"/>
      <c r="E35" s="1147"/>
      <c r="F35" s="36">
        <v>6.24</v>
      </c>
      <c r="G35" s="37">
        <v>6.28</v>
      </c>
      <c r="H35" s="37">
        <v>6.74</v>
      </c>
      <c r="I35" s="37">
        <v>5.87</v>
      </c>
      <c r="J35" s="38">
        <v>6.15</v>
      </c>
      <c r="K35" s="22"/>
      <c r="L35" s="22"/>
      <c r="M35" s="22"/>
      <c r="N35" s="22"/>
      <c r="O35" s="22"/>
      <c r="P35" s="22"/>
    </row>
    <row r="36" spans="1:16" ht="39" customHeight="1">
      <c r="A36" s="22"/>
      <c r="B36" s="35"/>
      <c r="C36" s="1145" t="s">
        <v>536</v>
      </c>
      <c r="D36" s="1146"/>
      <c r="E36" s="1147"/>
      <c r="F36" s="36">
        <v>7.78</v>
      </c>
      <c r="G36" s="37">
        <v>7.01</v>
      </c>
      <c r="H36" s="37">
        <v>7.21</v>
      </c>
      <c r="I36" s="37">
        <v>7.23</v>
      </c>
      <c r="J36" s="38">
        <v>4.16</v>
      </c>
      <c r="K36" s="22"/>
      <c r="L36" s="22"/>
      <c r="M36" s="22"/>
      <c r="N36" s="22"/>
      <c r="O36" s="22"/>
      <c r="P36" s="22"/>
    </row>
    <row r="37" spans="1:16" ht="39" customHeight="1">
      <c r="A37" s="22"/>
      <c r="B37" s="35"/>
      <c r="C37" s="1145" t="s">
        <v>537</v>
      </c>
      <c r="D37" s="1146"/>
      <c r="E37" s="1147"/>
      <c r="F37" s="36" t="s">
        <v>538</v>
      </c>
      <c r="G37" s="37">
        <v>0.53</v>
      </c>
      <c r="H37" s="37">
        <v>0.49</v>
      </c>
      <c r="I37" s="37">
        <v>0.75</v>
      </c>
      <c r="J37" s="38">
        <v>1.38</v>
      </c>
      <c r="K37" s="22"/>
      <c r="L37" s="22"/>
      <c r="M37" s="22"/>
      <c r="N37" s="22"/>
      <c r="O37" s="22"/>
      <c r="P37" s="22"/>
    </row>
    <row r="38" spans="1:16" ht="39" customHeight="1">
      <c r="A38" s="22"/>
      <c r="B38" s="35"/>
      <c r="C38" s="1145" t="s">
        <v>539</v>
      </c>
      <c r="D38" s="1146"/>
      <c r="E38" s="1147"/>
      <c r="F38" s="36">
        <v>0.47</v>
      </c>
      <c r="G38" s="37">
        <v>0.52</v>
      </c>
      <c r="H38" s="37">
        <v>0.54</v>
      </c>
      <c r="I38" s="37">
        <v>0.54</v>
      </c>
      <c r="J38" s="38">
        <v>0.55000000000000004</v>
      </c>
      <c r="K38" s="22"/>
      <c r="L38" s="22"/>
      <c r="M38" s="22"/>
      <c r="N38" s="22"/>
      <c r="O38" s="22"/>
      <c r="P38" s="22"/>
    </row>
    <row r="39" spans="1:16" ht="39" customHeight="1">
      <c r="A39" s="22"/>
      <c r="B39" s="35"/>
      <c r="C39" s="1145" t="s">
        <v>540</v>
      </c>
      <c r="D39" s="1146"/>
      <c r="E39" s="1147"/>
      <c r="F39" s="36">
        <v>0.17</v>
      </c>
      <c r="G39" s="37">
        <v>0.17</v>
      </c>
      <c r="H39" s="37">
        <v>0.19</v>
      </c>
      <c r="I39" s="37">
        <v>0.2</v>
      </c>
      <c r="J39" s="38">
        <v>0.21</v>
      </c>
      <c r="K39" s="22"/>
      <c r="L39" s="22"/>
      <c r="M39" s="22"/>
      <c r="N39" s="22"/>
      <c r="O39" s="22"/>
      <c r="P39" s="22"/>
    </row>
    <row r="40" spans="1:16" ht="39" customHeight="1">
      <c r="A40" s="22"/>
      <c r="B40" s="35"/>
      <c r="C40" s="1145" t="s">
        <v>541</v>
      </c>
      <c r="D40" s="1146"/>
      <c r="E40" s="1147"/>
      <c r="F40" s="36">
        <v>2.08</v>
      </c>
      <c r="G40" s="37">
        <v>1.23</v>
      </c>
      <c r="H40" s="37">
        <v>1.83</v>
      </c>
      <c r="I40" s="37">
        <v>1.3</v>
      </c>
      <c r="J40" s="38">
        <v>0.2</v>
      </c>
      <c r="K40" s="22"/>
      <c r="L40" s="22"/>
      <c r="M40" s="22"/>
      <c r="N40" s="22"/>
      <c r="O40" s="22"/>
      <c r="P40" s="22"/>
    </row>
    <row r="41" spans="1:16" ht="39" customHeight="1">
      <c r="A41" s="22"/>
      <c r="B41" s="35"/>
      <c r="C41" s="1145" t="s">
        <v>542</v>
      </c>
      <c r="D41" s="1146"/>
      <c r="E41" s="1147"/>
      <c r="F41" s="36">
        <v>0.23</v>
      </c>
      <c r="G41" s="37">
        <v>0.33</v>
      </c>
      <c r="H41" s="37">
        <v>0.28999999999999998</v>
      </c>
      <c r="I41" s="37">
        <v>0.3</v>
      </c>
      <c r="J41" s="38">
        <v>0.17</v>
      </c>
      <c r="K41" s="22"/>
      <c r="L41" s="22"/>
      <c r="M41" s="22"/>
      <c r="N41" s="22"/>
      <c r="O41" s="22"/>
      <c r="P41" s="22"/>
    </row>
    <row r="42" spans="1:16" ht="39" customHeight="1">
      <c r="A42" s="22"/>
      <c r="B42" s="39"/>
      <c r="C42" s="1145" t="s">
        <v>543</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544</v>
      </c>
      <c r="D43" s="1149"/>
      <c r="E43" s="1150"/>
      <c r="F43" s="41">
        <v>1.1000000000000001</v>
      </c>
      <c r="G43" s="42">
        <v>1.24</v>
      </c>
      <c r="H43" s="42">
        <v>0.67</v>
      </c>
      <c r="I43" s="42">
        <v>0.46</v>
      </c>
      <c r="J43" s="43">
        <v>0.28999999999999998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7291</v>
      </c>
      <c r="L45" s="60">
        <v>7370</v>
      </c>
      <c r="M45" s="60">
        <v>7239</v>
      </c>
      <c r="N45" s="60">
        <v>7382</v>
      </c>
      <c r="O45" s="61">
        <v>6751</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2139</v>
      </c>
      <c r="L48" s="64">
        <v>2125</v>
      </c>
      <c r="M48" s="64">
        <v>2227</v>
      </c>
      <c r="N48" s="64">
        <v>2316</v>
      </c>
      <c r="O48" s="65">
        <v>2248</v>
      </c>
      <c r="P48" s="48"/>
      <c r="Q48" s="48"/>
      <c r="R48" s="48"/>
      <c r="S48" s="48"/>
      <c r="T48" s="48"/>
      <c r="U48" s="48"/>
    </row>
    <row r="49" spans="1:21" ht="30.75" customHeight="1">
      <c r="A49" s="48"/>
      <c r="B49" s="1163"/>
      <c r="C49" s="1164"/>
      <c r="D49" s="62"/>
      <c r="E49" s="1155" t="s">
        <v>16</v>
      </c>
      <c r="F49" s="1155"/>
      <c r="G49" s="1155"/>
      <c r="H49" s="1155"/>
      <c r="I49" s="1155"/>
      <c r="J49" s="1156"/>
      <c r="K49" s="63" t="s">
        <v>485</v>
      </c>
      <c r="L49" s="64" t="s">
        <v>485</v>
      </c>
      <c r="M49" s="64" t="s">
        <v>485</v>
      </c>
      <c r="N49" s="64" t="s">
        <v>485</v>
      </c>
      <c r="O49" s="65" t="s">
        <v>485</v>
      </c>
      <c r="P49" s="48"/>
      <c r="Q49" s="48"/>
      <c r="R49" s="48"/>
      <c r="S49" s="48"/>
      <c r="T49" s="48"/>
      <c r="U49" s="48"/>
    </row>
    <row r="50" spans="1:21" ht="30.75" customHeight="1">
      <c r="A50" s="48"/>
      <c r="B50" s="1163"/>
      <c r="C50" s="1164"/>
      <c r="D50" s="62"/>
      <c r="E50" s="1155" t="s">
        <v>17</v>
      </c>
      <c r="F50" s="1155"/>
      <c r="G50" s="1155"/>
      <c r="H50" s="1155"/>
      <c r="I50" s="1155"/>
      <c r="J50" s="1156"/>
      <c r="K50" s="63">
        <v>25</v>
      </c>
      <c r="L50" s="64">
        <v>14</v>
      </c>
      <c r="M50" s="64">
        <v>14</v>
      </c>
      <c r="N50" s="64">
        <v>14</v>
      </c>
      <c r="O50" s="65">
        <v>14</v>
      </c>
      <c r="P50" s="48"/>
      <c r="Q50" s="48"/>
      <c r="R50" s="48"/>
      <c r="S50" s="48"/>
      <c r="T50" s="48"/>
      <c r="U50" s="48"/>
    </row>
    <row r="51" spans="1:21" ht="30.75" customHeight="1">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c r="A52" s="48"/>
      <c r="B52" s="1153" t="s">
        <v>19</v>
      </c>
      <c r="C52" s="1154"/>
      <c r="D52" s="66"/>
      <c r="E52" s="1155" t="s">
        <v>20</v>
      </c>
      <c r="F52" s="1155"/>
      <c r="G52" s="1155"/>
      <c r="H52" s="1155"/>
      <c r="I52" s="1155"/>
      <c r="J52" s="1156"/>
      <c r="K52" s="63">
        <v>6771</v>
      </c>
      <c r="L52" s="64">
        <v>6835</v>
      </c>
      <c r="M52" s="64">
        <v>7048</v>
      </c>
      <c r="N52" s="64">
        <v>7450</v>
      </c>
      <c r="O52" s="65">
        <v>7047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2684</v>
      </c>
      <c r="L53" s="69">
        <v>2674</v>
      </c>
      <c r="M53" s="69">
        <v>2432</v>
      </c>
      <c r="N53" s="69">
        <v>2262</v>
      </c>
      <c r="O53" s="70">
        <v>1966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69" t="s">
        <v>24</v>
      </c>
      <c r="C41" s="1170"/>
      <c r="D41" s="81"/>
      <c r="E41" s="1175" t="s">
        <v>25</v>
      </c>
      <c r="F41" s="1175"/>
      <c r="G41" s="1175"/>
      <c r="H41" s="1176"/>
      <c r="I41" s="82">
        <v>64399</v>
      </c>
      <c r="J41" s="83">
        <v>65918</v>
      </c>
      <c r="K41" s="83">
        <v>66314</v>
      </c>
      <c r="L41" s="83">
        <v>68525</v>
      </c>
      <c r="M41" s="84">
        <v>69359</v>
      </c>
    </row>
    <row r="42" spans="2:13" ht="27.75" customHeight="1">
      <c r="B42" s="1171"/>
      <c r="C42" s="1172"/>
      <c r="D42" s="85"/>
      <c r="E42" s="1177" t="s">
        <v>26</v>
      </c>
      <c r="F42" s="1177"/>
      <c r="G42" s="1177"/>
      <c r="H42" s="1178"/>
      <c r="I42" s="86">
        <v>87</v>
      </c>
      <c r="J42" s="87">
        <v>70</v>
      </c>
      <c r="K42" s="87">
        <v>57</v>
      </c>
      <c r="L42" s="87">
        <v>44</v>
      </c>
      <c r="M42" s="88">
        <v>30</v>
      </c>
    </row>
    <row r="43" spans="2:13" ht="27.75" customHeight="1">
      <c r="B43" s="1171"/>
      <c r="C43" s="1172"/>
      <c r="D43" s="85"/>
      <c r="E43" s="1177" t="s">
        <v>27</v>
      </c>
      <c r="F43" s="1177"/>
      <c r="G43" s="1177"/>
      <c r="H43" s="1178"/>
      <c r="I43" s="86">
        <v>28692</v>
      </c>
      <c r="J43" s="87">
        <v>28315</v>
      </c>
      <c r="K43" s="87">
        <v>26962</v>
      </c>
      <c r="L43" s="87">
        <v>25608</v>
      </c>
      <c r="M43" s="88">
        <v>24315</v>
      </c>
    </row>
    <row r="44" spans="2:13" ht="27.75" customHeight="1">
      <c r="B44" s="1171"/>
      <c r="C44" s="1172"/>
      <c r="D44" s="85"/>
      <c r="E44" s="1177" t="s">
        <v>28</v>
      </c>
      <c r="F44" s="1177"/>
      <c r="G44" s="1177"/>
      <c r="H44" s="1178"/>
      <c r="I44" s="86" t="s">
        <v>485</v>
      </c>
      <c r="J44" s="87" t="s">
        <v>485</v>
      </c>
      <c r="K44" s="87" t="s">
        <v>485</v>
      </c>
      <c r="L44" s="87" t="s">
        <v>485</v>
      </c>
      <c r="M44" s="88" t="s">
        <v>485</v>
      </c>
    </row>
    <row r="45" spans="2:13" ht="27.75" customHeight="1">
      <c r="B45" s="1171"/>
      <c r="C45" s="1172"/>
      <c r="D45" s="85"/>
      <c r="E45" s="1177" t="s">
        <v>29</v>
      </c>
      <c r="F45" s="1177"/>
      <c r="G45" s="1177"/>
      <c r="H45" s="1178"/>
      <c r="I45" s="86">
        <v>14283</v>
      </c>
      <c r="J45" s="87">
        <v>13756</v>
      </c>
      <c r="K45" s="87">
        <v>12305</v>
      </c>
      <c r="L45" s="87">
        <v>10745</v>
      </c>
      <c r="M45" s="88">
        <v>10503</v>
      </c>
    </row>
    <row r="46" spans="2:13" ht="27.75" customHeight="1">
      <c r="B46" s="1171"/>
      <c r="C46" s="1172"/>
      <c r="D46" s="85"/>
      <c r="E46" s="1177" t="s">
        <v>30</v>
      </c>
      <c r="F46" s="1177"/>
      <c r="G46" s="1177"/>
      <c r="H46" s="1178"/>
      <c r="I46" s="86">
        <v>863</v>
      </c>
      <c r="J46" s="87">
        <v>878</v>
      </c>
      <c r="K46" s="87">
        <v>138</v>
      </c>
      <c r="L46" s="87">
        <v>107</v>
      </c>
      <c r="M46" s="88">
        <v>156</v>
      </c>
    </row>
    <row r="47" spans="2:13" ht="27.75" customHeight="1">
      <c r="B47" s="1171"/>
      <c r="C47" s="1172"/>
      <c r="D47" s="85"/>
      <c r="E47" s="1177" t="s">
        <v>31</v>
      </c>
      <c r="F47" s="1177"/>
      <c r="G47" s="1177"/>
      <c r="H47" s="1178"/>
      <c r="I47" s="86" t="s">
        <v>485</v>
      </c>
      <c r="J47" s="87" t="s">
        <v>485</v>
      </c>
      <c r="K47" s="87" t="s">
        <v>485</v>
      </c>
      <c r="L47" s="87" t="s">
        <v>485</v>
      </c>
      <c r="M47" s="88" t="s">
        <v>485</v>
      </c>
    </row>
    <row r="48" spans="2:13" ht="27.75" customHeight="1">
      <c r="B48" s="1173"/>
      <c r="C48" s="1174"/>
      <c r="D48" s="85"/>
      <c r="E48" s="1177" t="s">
        <v>32</v>
      </c>
      <c r="F48" s="1177"/>
      <c r="G48" s="1177"/>
      <c r="H48" s="1178"/>
      <c r="I48" s="86" t="s">
        <v>485</v>
      </c>
      <c r="J48" s="87" t="s">
        <v>485</v>
      </c>
      <c r="K48" s="87" t="s">
        <v>485</v>
      </c>
      <c r="L48" s="87" t="s">
        <v>485</v>
      </c>
      <c r="M48" s="88" t="s">
        <v>485</v>
      </c>
    </row>
    <row r="49" spans="2:13" ht="27.75" customHeight="1">
      <c r="B49" s="1179" t="s">
        <v>33</v>
      </c>
      <c r="C49" s="1180"/>
      <c r="D49" s="89"/>
      <c r="E49" s="1177" t="s">
        <v>34</v>
      </c>
      <c r="F49" s="1177"/>
      <c r="G49" s="1177"/>
      <c r="H49" s="1178"/>
      <c r="I49" s="86">
        <v>17938</v>
      </c>
      <c r="J49" s="87">
        <v>18744</v>
      </c>
      <c r="K49" s="87">
        <v>17727</v>
      </c>
      <c r="L49" s="87">
        <v>13632</v>
      </c>
      <c r="M49" s="88">
        <v>14531</v>
      </c>
    </row>
    <row r="50" spans="2:13" ht="27.75" customHeight="1">
      <c r="B50" s="1171"/>
      <c r="C50" s="1172"/>
      <c r="D50" s="85"/>
      <c r="E50" s="1177" t="s">
        <v>35</v>
      </c>
      <c r="F50" s="1177"/>
      <c r="G50" s="1177"/>
      <c r="H50" s="1178"/>
      <c r="I50" s="86">
        <v>10022</v>
      </c>
      <c r="J50" s="87">
        <v>9159</v>
      </c>
      <c r="K50" s="87">
        <v>8476</v>
      </c>
      <c r="L50" s="87">
        <v>7426</v>
      </c>
      <c r="M50" s="88">
        <v>7210</v>
      </c>
    </row>
    <row r="51" spans="2:13" ht="27.75" customHeight="1">
      <c r="B51" s="1173"/>
      <c r="C51" s="1174"/>
      <c r="D51" s="85"/>
      <c r="E51" s="1177" t="s">
        <v>36</v>
      </c>
      <c r="F51" s="1177"/>
      <c r="G51" s="1177"/>
      <c r="H51" s="1178"/>
      <c r="I51" s="86">
        <v>63794</v>
      </c>
      <c r="J51" s="87">
        <v>66364</v>
      </c>
      <c r="K51" s="87">
        <v>65396</v>
      </c>
      <c r="L51" s="87">
        <v>69140</v>
      </c>
      <c r="M51" s="88">
        <v>69408</v>
      </c>
    </row>
    <row r="52" spans="2:13" ht="27.75" customHeight="1" thickBot="1">
      <c r="B52" s="1181" t="s">
        <v>37</v>
      </c>
      <c r="C52" s="1182"/>
      <c r="D52" s="90"/>
      <c r="E52" s="1183" t="s">
        <v>38</v>
      </c>
      <c r="F52" s="1183"/>
      <c r="G52" s="1183"/>
      <c r="H52" s="1184"/>
      <c r="I52" s="91">
        <v>16571</v>
      </c>
      <c r="J52" s="92">
        <v>14671</v>
      </c>
      <c r="K52" s="92">
        <v>14178</v>
      </c>
      <c r="L52" s="92">
        <v>14830</v>
      </c>
      <c r="M52" s="93">
        <v>13214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554</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554</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1194" t="s">
        <v>556</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557</v>
      </c>
    </row>
    <row r="50" spans="1:17">
      <c r="B50" s="248"/>
      <c r="C50" s="244"/>
      <c r="D50" s="244"/>
      <c r="E50" s="244"/>
      <c r="F50" s="244"/>
      <c r="G50" s="1206"/>
      <c r="H50" s="1207"/>
      <c r="I50" s="1207"/>
      <c r="J50" s="1208"/>
      <c r="K50" s="1209" t="s">
        <v>524</v>
      </c>
      <c r="L50" s="1209" t="s">
        <v>525</v>
      </c>
      <c r="M50" s="1209" t="s">
        <v>526</v>
      </c>
      <c r="N50" s="1209" t="s">
        <v>527</v>
      </c>
      <c r="O50" s="1209" t="s">
        <v>528</v>
      </c>
    </row>
    <row r="51" spans="1:17">
      <c r="B51" s="248"/>
      <c r="C51" s="244"/>
      <c r="D51" s="244"/>
      <c r="E51" s="244"/>
      <c r="F51" s="244"/>
      <c r="G51" s="1210" t="s">
        <v>558</v>
      </c>
      <c r="H51" s="1211"/>
      <c r="I51" s="1212" t="s">
        <v>559</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560</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561</v>
      </c>
      <c r="H55" s="1225"/>
      <c r="I55" s="1219" t="s">
        <v>559</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560</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1194" t="s">
        <v>556</v>
      </c>
      <c r="I64" s="1195"/>
      <c r="J64" s="1195"/>
      <c r="K64" s="1195"/>
      <c r="L64" s="244"/>
      <c r="M64" s="244"/>
      <c r="N64" s="244"/>
      <c r="O64" s="244"/>
    </row>
    <row r="65" spans="2:30">
      <c r="B65" s="248"/>
      <c r="C65" s="244"/>
      <c r="D65" s="244"/>
      <c r="E65" s="244"/>
      <c r="F65" s="244"/>
      <c r="G65" s="1238" t="s">
        <v>563</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564</v>
      </c>
      <c r="I71" s="1244"/>
      <c r="J71" s="1240"/>
      <c r="K71" s="1240"/>
      <c r="L71" s="1241"/>
      <c r="M71" s="1240"/>
      <c r="N71" s="1241"/>
      <c r="O71" s="1242"/>
    </row>
    <row r="72" spans="2:30">
      <c r="B72" s="248"/>
      <c r="C72" s="244"/>
      <c r="D72" s="244"/>
      <c r="E72" s="244"/>
      <c r="F72" s="244"/>
      <c r="G72" s="1206"/>
      <c r="H72" s="1207"/>
      <c r="I72" s="1207"/>
      <c r="J72" s="1208"/>
      <c r="K72" s="1209" t="s">
        <v>524</v>
      </c>
      <c r="L72" s="1209" t="s">
        <v>525</v>
      </c>
      <c r="M72" s="1209" t="s">
        <v>526</v>
      </c>
      <c r="N72" s="1209" t="s">
        <v>527</v>
      </c>
      <c r="O72" s="1209" t="s">
        <v>528</v>
      </c>
    </row>
    <row r="73" spans="2:30">
      <c r="B73" s="248"/>
      <c r="C73" s="244"/>
      <c r="D73" s="244"/>
      <c r="E73" s="244"/>
      <c r="F73" s="244"/>
      <c r="G73" s="1210" t="s">
        <v>558</v>
      </c>
      <c r="H73" s="1211"/>
      <c r="I73" s="1212" t="s">
        <v>559</v>
      </c>
      <c r="J73" s="1212"/>
      <c r="K73" s="1245">
        <v>46.4</v>
      </c>
      <c r="L73" s="1245">
        <v>40.9</v>
      </c>
      <c r="M73" s="1217">
        <v>38.799999999999997</v>
      </c>
      <c r="N73" s="1217">
        <v>41.6</v>
      </c>
      <c r="O73" s="1217">
        <v>36.799999999999997</v>
      </c>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565</v>
      </c>
      <c r="J75" s="1219"/>
      <c r="K75" s="1246">
        <v>7.9</v>
      </c>
      <c r="L75" s="1246">
        <v>7.7</v>
      </c>
      <c r="M75" s="1246">
        <v>7.2</v>
      </c>
      <c r="N75" s="1246">
        <v>6.8</v>
      </c>
      <c r="O75" s="1246">
        <v>6.1</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561</v>
      </c>
      <c r="H77" s="1225"/>
      <c r="I77" s="1219" t="s">
        <v>559</v>
      </c>
      <c r="J77" s="1219"/>
      <c r="K77" s="1245">
        <v>62.5</v>
      </c>
      <c r="L77" s="1245">
        <v>57.8</v>
      </c>
      <c r="M77" s="1217">
        <v>49.8</v>
      </c>
      <c r="N77" s="1217">
        <v>45.1</v>
      </c>
      <c r="O77" s="1217">
        <v>37.4</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565</v>
      </c>
      <c r="J79" s="1229"/>
      <c r="K79" s="1248">
        <v>8.6</v>
      </c>
      <c r="L79" s="1248">
        <v>8.3000000000000007</v>
      </c>
      <c r="M79" s="1248">
        <v>7.7</v>
      </c>
      <c r="N79" s="1248">
        <v>7.1</v>
      </c>
      <c r="O79" s="1248">
        <v>6.3</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36281</v>
      </c>
      <c r="E3" s="116"/>
      <c r="F3" s="117">
        <v>36765</v>
      </c>
      <c r="G3" s="118"/>
      <c r="H3" s="119"/>
    </row>
    <row r="4" spans="1:8">
      <c r="A4" s="120"/>
      <c r="B4" s="121"/>
      <c r="C4" s="122"/>
      <c r="D4" s="123">
        <v>18712</v>
      </c>
      <c r="E4" s="124"/>
      <c r="F4" s="125">
        <v>20975</v>
      </c>
      <c r="G4" s="126"/>
      <c r="H4" s="127"/>
    </row>
    <row r="5" spans="1:8">
      <c r="A5" s="108" t="s">
        <v>518</v>
      </c>
      <c r="B5" s="113"/>
      <c r="C5" s="114"/>
      <c r="D5" s="115">
        <v>47595</v>
      </c>
      <c r="E5" s="116"/>
      <c r="F5" s="117">
        <v>39052</v>
      </c>
      <c r="G5" s="118"/>
      <c r="H5" s="119"/>
    </row>
    <row r="6" spans="1:8">
      <c r="A6" s="120"/>
      <c r="B6" s="121"/>
      <c r="C6" s="122"/>
      <c r="D6" s="123">
        <v>21829</v>
      </c>
      <c r="E6" s="124"/>
      <c r="F6" s="125">
        <v>21186</v>
      </c>
      <c r="G6" s="126"/>
      <c r="H6" s="127"/>
    </row>
    <row r="7" spans="1:8">
      <c r="A7" s="108" t="s">
        <v>519</v>
      </c>
      <c r="B7" s="113"/>
      <c r="C7" s="114"/>
      <c r="D7" s="115">
        <v>42713</v>
      </c>
      <c r="E7" s="116"/>
      <c r="F7" s="117">
        <v>41235</v>
      </c>
      <c r="G7" s="118"/>
      <c r="H7" s="119"/>
    </row>
    <row r="8" spans="1:8">
      <c r="A8" s="120"/>
      <c r="B8" s="121"/>
      <c r="C8" s="122"/>
      <c r="D8" s="123">
        <v>25007</v>
      </c>
      <c r="E8" s="124"/>
      <c r="F8" s="125">
        <v>22086</v>
      </c>
      <c r="G8" s="126"/>
      <c r="H8" s="127"/>
    </row>
    <row r="9" spans="1:8">
      <c r="A9" s="108" t="s">
        <v>520</v>
      </c>
      <c r="B9" s="113"/>
      <c r="C9" s="114"/>
      <c r="D9" s="115">
        <v>61511</v>
      </c>
      <c r="E9" s="116"/>
      <c r="F9" s="117">
        <v>41862</v>
      </c>
      <c r="G9" s="118"/>
      <c r="H9" s="119"/>
    </row>
    <row r="10" spans="1:8">
      <c r="A10" s="120"/>
      <c r="B10" s="121"/>
      <c r="C10" s="122"/>
      <c r="D10" s="123">
        <v>32920</v>
      </c>
      <c r="E10" s="124"/>
      <c r="F10" s="125">
        <v>23710</v>
      </c>
      <c r="G10" s="126"/>
      <c r="H10" s="127"/>
    </row>
    <row r="11" spans="1:8">
      <c r="A11" s="108" t="s">
        <v>521</v>
      </c>
      <c r="B11" s="113"/>
      <c r="C11" s="114"/>
      <c r="D11" s="115">
        <v>68920</v>
      </c>
      <c r="E11" s="116"/>
      <c r="F11" s="117">
        <v>43554</v>
      </c>
      <c r="G11" s="118"/>
      <c r="H11" s="119"/>
    </row>
    <row r="12" spans="1:8">
      <c r="A12" s="120"/>
      <c r="B12" s="121"/>
      <c r="C12" s="128"/>
      <c r="D12" s="123">
        <v>26855</v>
      </c>
      <c r="E12" s="124"/>
      <c r="F12" s="125">
        <v>24811</v>
      </c>
      <c r="G12" s="126"/>
      <c r="H12" s="127"/>
    </row>
    <row r="13" spans="1:8">
      <c r="A13" s="108"/>
      <c r="B13" s="113"/>
      <c r="C13" s="129"/>
      <c r="D13" s="130">
        <v>51404</v>
      </c>
      <c r="E13" s="131"/>
      <c r="F13" s="132">
        <v>40494</v>
      </c>
      <c r="G13" s="133"/>
      <c r="H13" s="119"/>
    </row>
    <row r="14" spans="1:8">
      <c r="A14" s="120"/>
      <c r="B14" s="121"/>
      <c r="C14" s="122"/>
      <c r="D14" s="123">
        <v>25065</v>
      </c>
      <c r="E14" s="124"/>
      <c r="F14" s="125">
        <v>22554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6.39</v>
      </c>
      <c r="C19" s="134">
        <f>ROUND(VALUE(SUBSTITUTE(実質収支比率等に係る経年分析!G$48,"▲","-")),2)</f>
        <v>6.36</v>
      </c>
      <c r="D19" s="134">
        <f>ROUND(VALUE(SUBSTITUTE(実質収支比率等に係る経年分析!H$48,"▲","-")),2)</f>
        <v>6.84</v>
      </c>
      <c r="E19" s="134">
        <f>ROUND(VALUE(SUBSTITUTE(実質収支比率等に係る経年分析!I$48,"▲","-")),2)</f>
        <v>5.99</v>
      </c>
      <c r="F19" s="134">
        <f>ROUND(VALUE(SUBSTITUTE(実質収支比率等に係る経年分析!J$48,"▲","-")),2)</f>
        <v>6.22</v>
      </c>
    </row>
    <row r="20" spans="1:11">
      <c r="A20" s="134" t="s">
        <v>43</v>
      </c>
      <c r="B20" s="134">
        <f>ROUND(VALUE(SUBSTITUTE(実質収支比率等に係る経年分析!F$47,"▲","-")),2)</f>
        <v>18.43</v>
      </c>
      <c r="C20" s="134">
        <f>ROUND(VALUE(SUBSTITUTE(実質収支比率等に係る経年分析!G$47,"▲","-")),2)</f>
        <v>18.86</v>
      </c>
      <c r="D20" s="134">
        <f>ROUND(VALUE(SUBSTITUTE(実質収支比率等に係る経年分析!H$47,"▲","-")),2)</f>
        <v>18.739999999999998</v>
      </c>
      <c r="E20" s="134">
        <f>ROUND(VALUE(SUBSTITUTE(実質収支比率等に係る経年分析!I$47,"▲","-")),2)</f>
        <v>13.64</v>
      </c>
      <c r="F20" s="134">
        <f>ROUND(VALUE(SUBSTITUTE(実質収支比率等に係る経年分析!J$47,"▲","-")),2)</f>
        <v>16.05</v>
      </c>
    </row>
    <row r="21" spans="1:11">
      <c r="A21" s="134" t="s">
        <v>44</v>
      </c>
      <c r="B21" s="134">
        <f>IF(ISNUMBER(VALUE(SUBSTITUTE(実質収支比率等に係る経年分析!F$49,"▲","-"))),ROUND(VALUE(SUBSTITUTE(実質収支比率等に係る経年分析!F$49,"▲","-")),2),NA())</f>
        <v>-0.94</v>
      </c>
      <c r="C21" s="134">
        <f>IF(ISNUMBER(VALUE(SUBSTITUTE(実質収支比率等に係る経年分析!G$49,"▲","-"))),ROUND(VALUE(SUBSTITUTE(実質収支比率等に係る経年分析!G$49,"▲","-")),2),NA())</f>
        <v>-2.33</v>
      </c>
      <c r="D21" s="134">
        <f>IF(ISNUMBER(VALUE(SUBSTITUTE(実質収支比率等に係る経年分析!H$49,"▲","-"))),ROUND(VALUE(SUBSTITUTE(実質収支比率等に係る経年分析!H$49,"▲","-")),2),NA())</f>
        <v>-2.13</v>
      </c>
      <c r="E21" s="134">
        <f>IF(ISNUMBER(VALUE(SUBSTITUTE(実質収支比率等に係る経年分析!I$49,"▲","-"))),ROUND(VALUE(SUBSTITUTE(実質収支比率等に係る経年分析!I$49,"▲","-")),2),NA())</f>
        <v>-9.7200000000000006</v>
      </c>
      <c r="F21" s="134">
        <f>IF(ISNUMBER(VALUE(SUBSTITUTE(実質収支比率等に係る経年分析!J$49,"▲","-"))),ROUND(VALUE(SUBSTITUTE(実質収支比率等に係る経年分析!J$49,"▲","-")),2),NA())</f>
        <v>-0.35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1.1000000000000001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1.24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0.28999999999999998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0.28999999999999998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2.08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1.83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訪問看護事業会計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介護老人保健施設事業会計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0.55000000000000004</v>
      </c>
    </row>
    <row r="33" spans="1:16">
      <c r="A33" s="135" t="str">
        <f>IF(連結実質赤字比率に係る赤字・黒字の構成分析!C$37="",NA(),連結実質赤字比率に係る赤字・黒字の構成分析!C$37)</f>
        <v>介護保険特別会計</v>
      </c>
      <c r="B33" s="135">
        <f>IF(ROUND(VALUE(SUBSTITUTE(連結実質赤字比率に係る赤字・黒字の構成分析!F$37,"▲", "-")), 2) &lt; 0, ABS(ROUND(VALUE(SUBSTITUTE(連結実質赤字比率に係る赤字・黒字の構成分析!F$37,"▲", "-")), 2)), NA())</f>
        <v>0.02</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1.38</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6.15</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16.600000000000001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18.34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6771</v>
      </c>
      <c r="E42" s="136"/>
      <c r="F42" s="136"/>
      <c r="G42" s="136">
        <f>'実質公債費比率（分子）の構造'!L$52</f>
        <v>6835</v>
      </c>
      <c r="H42" s="136"/>
      <c r="I42" s="136"/>
      <c r="J42" s="136">
        <f>'実質公債費比率（分子）の構造'!M$52</f>
        <v>7048</v>
      </c>
      <c r="K42" s="136"/>
      <c r="L42" s="136"/>
      <c r="M42" s="136">
        <f>'実質公債費比率（分子）の構造'!N$52</f>
        <v>7450</v>
      </c>
      <c r="N42" s="136"/>
      <c r="O42" s="136"/>
      <c r="P42" s="136">
        <f>'実質公債費比率（分子）の構造'!O$52</f>
        <v>7047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25</v>
      </c>
      <c r="C44" s="136"/>
      <c r="D44" s="136"/>
      <c r="E44" s="136">
        <f>'実質公債費比率（分子）の構造'!L$50</f>
        <v>14</v>
      </c>
      <c r="F44" s="136"/>
      <c r="G44" s="136"/>
      <c r="H44" s="136">
        <f>'実質公債費比率（分子）の構造'!M$50</f>
        <v>14</v>
      </c>
      <c r="I44" s="136"/>
      <c r="J44" s="136"/>
      <c r="K44" s="136">
        <f>'実質公債費比率（分子）の構造'!N$50</f>
        <v>14</v>
      </c>
      <c r="L44" s="136"/>
      <c r="M44" s="136"/>
      <c r="N44" s="136">
        <f>'実質公債費比率（分子）の構造'!O$50</f>
        <v>14</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2139</v>
      </c>
      <c r="C46" s="136"/>
      <c r="D46" s="136"/>
      <c r="E46" s="136">
        <f>'実質公債費比率（分子）の構造'!L$48</f>
        <v>2125</v>
      </c>
      <c r="F46" s="136"/>
      <c r="G46" s="136"/>
      <c r="H46" s="136">
        <f>'実質公債費比率（分子）の構造'!M$48</f>
        <v>2227</v>
      </c>
      <c r="I46" s="136"/>
      <c r="J46" s="136"/>
      <c r="K46" s="136">
        <f>'実質公債費比率（分子）の構造'!N$48</f>
        <v>2316</v>
      </c>
      <c r="L46" s="136"/>
      <c r="M46" s="136"/>
      <c r="N46" s="136">
        <f>'実質公債費比率（分子）の構造'!O$48</f>
        <v>2248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7291</v>
      </c>
      <c r="C49" s="136"/>
      <c r="D49" s="136"/>
      <c r="E49" s="136">
        <f>'実質公債費比率（分子）の構造'!L$45</f>
        <v>7370</v>
      </c>
      <c r="F49" s="136"/>
      <c r="G49" s="136"/>
      <c r="H49" s="136">
        <f>'実質公債費比率（分子）の構造'!M$45</f>
        <v>7239</v>
      </c>
      <c r="I49" s="136"/>
      <c r="J49" s="136"/>
      <c r="K49" s="136">
        <f>'実質公債費比率（分子）の構造'!N$45</f>
        <v>7382</v>
      </c>
      <c r="L49" s="136"/>
      <c r="M49" s="136"/>
      <c r="N49" s="136">
        <f>'実質公債費比率（分子）の構造'!O$45</f>
        <v>6751</v>
      </c>
      <c r="O49" s="136"/>
      <c r="P49" s="136"/>
    </row>
    <row r="50" spans="1:16">
      <c r="A50" s="136" t="s">
        <v>59</v>
      </c>
      <c r="B50" s="136" t="e">
        <f>NA()</f>
        <v>#N/A</v>
      </c>
      <c r="C50" s="136">
        <f>IF(ISNUMBER('実質公債費比率（分子）の構造'!K$53),'実質公債費比率（分子）の構造'!K$53,NA())</f>
        <v>2684</v>
      </c>
      <c r="D50" s="136" t="e">
        <f>NA()</f>
        <v>#N/A</v>
      </c>
      <c r="E50" s="136" t="e">
        <f>NA()</f>
        <v>#N/A</v>
      </c>
      <c r="F50" s="136">
        <f>IF(ISNUMBER('実質公債費比率（分子）の構造'!L$53),'実質公債費比率（分子）の構造'!L$53,NA())</f>
        <v>2674</v>
      </c>
      <c r="G50" s="136" t="e">
        <f>NA()</f>
        <v>#N/A</v>
      </c>
      <c r="H50" s="136" t="e">
        <f>NA()</f>
        <v>#N/A</v>
      </c>
      <c r="I50" s="136">
        <f>IF(ISNUMBER('実質公債費比率（分子）の構造'!M$53),'実質公債費比率（分子）の構造'!M$53,NA())</f>
        <v>2432</v>
      </c>
      <c r="J50" s="136" t="e">
        <f>NA()</f>
        <v>#N/A</v>
      </c>
      <c r="K50" s="136" t="e">
        <f>NA()</f>
        <v>#N/A</v>
      </c>
      <c r="L50" s="136">
        <f>IF(ISNUMBER('実質公債費比率（分子）の構造'!N$53),'実質公債費比率（分子）の構造'!N$53,NA())</f>
        <v>2262</v>
      </c>
      <c r="M50" s="136" t="e">
        <f>NA()</f>
        <v>#N/A</v>
      </c>
      <c r="N50" s="136" t="e">
        <f>NA()</f>
        <v>#N/A</v>
      </c>
      <c r="O50" s="136">
        <f>IF(ISNUMBER('実質公債費比率（分子）の構造'!O$53),'実質公債費比率（分子）の構造'!O$53,NA())</f>
        <v>1966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63794</v>
      </c>
      <c r="E56" s="135"/>
      <c r="F56" s="135"/>
      <c r="G56" s="135">
        <f>'将来負担比率（分子）の構造'!J$51</f>
        <v>66364</v>
      </c>
      <c r="H56" s="135"/>
      <c r="I56" s="135"/>
      <c r="J56" s="135">
        <f>'将来負担比率（分子）の構造'!K$51</f>
        <v>65396</v>
      </c>
      <c r="K56" s="135"/>
      <c r="L56" s="135"/>
      <c r="M56" s="135">
        <f>'将来負担比率（分子）の構造'!L$51</f>
        <v>69140</v>
      </c>
      <c r="N56" s="135"/>
      <c r="O56" s="135"/>
      <c r="P56" s="135">
        <f>'将来負担比率（分子）の構造'!M$51</f>
        <v>69408</v>
      </c>
    </row>
    <row r="57" spans="1:16">
      <c r="A57" s="135" t="s">
        <v>35</v>
      </c>
      <c r="B57" s="135"/>
      <c r="C57" s="135"/>
      <c r="D57" s="135">
        <f>'将来負担比率（分子）の構造'!I$50</f>
        <v>10022</v>
      </c>
      <c r="E57" s="135"/>
      <c r="F57" s="135"/>
      <c r="G57" s="135">
        <f>'将来負担比率（分子）の構造'!J$50</f>
        <v>9159</v>
      </c>
      <c r="H57" s="135"/>
      <c r="I57" s="135"/>
      <c r="J57" s="135">
        <f>'将来負担比率（分子）の構造'!K$50</f>
        <v>8476</v>
      </c>
      <c r="K57" s="135"/>
      <c r="L57" s="135"/>
      <c r="M57" s="135">
        <f>'将来負担比率（分子）の構造'!L$50</f>
        <v>7426</v>
      </c>
      <c r="N57" s="135"/>
      <c r="O57" s="135"/>
      <c r="P57" s="135">
        <f>'将来負担比率（分子）の構造'!M$50</f>
        <v>7210</v>
      </c>
    </row>
    <row r="58" spans="1:16">
      <c r="A58" s="135" t="s">
        <v>34</v>
      </c>
      <c r="B58" s="135"/>
      <c r="C58" s="135"/>
      <c r="D58" s="135">
        <f>'将来負担比率（分子）の構造'!I$49</f>
        <v>17938</v>
      </c>
      <c r="E58" s="135"/>
      <c r="F58" s="135"/>
      <c r="G58" s="135">
        <f>'将来負担比率（分子）の構造'!J$49</f>
        <v>18744</v>
      </c>
      <c r="H58" s="135"/>
      <c r="I58" s="135"/>
      <c r="J58" s="135">
        <f>'将来負担比率（分子）の構造'!K$49</f>
        <v>17727</v>
      </c>
      <c r="K58" s="135"/>
      <c r="L58" s="135"/>
      <c r="M58" s="135">
        <f>'将来負担比率（分子）の構造'!L$49</f>
        <v>13632</v>
      </c>
      <c r="N58" s="135"/>
      <c r="O58" s="135"/>
      <c r="P58" s="135">
        <f>'将来負担比率（分子）の構造'!M$49</f>
        <v>14531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863</v>
      </c>
      <c r="C61" s="135"/>
      <c r="D61" s="135"/>
      <c r="E61" s="135">
        <f>'将来負担比率（分子）の構造'!J$46</f>
        <v>878</v>
      </c>
      <c r="F61" s="135"/>
      <c r="G61" s="135"/>
      <c r="H61" s="135">
        <f>'将来負担比率（分子）の構造'!K$46</f>
        <v>138</v>
      </c>
      <c r="I61" s="135"/>
      <c r="J61" s="135"/>
      <c r="K61" s="135">
        <f>'将来負担比率（分子）の構造'!L$46</f>
        <v>107</v>
      </c>
      <c r="L61" s="135"/>
      <c r="M61" s="135"/>
      <c r="N61" s="135">
        <f>'将来負担比率（分子）の構造'!M$46</f>
        <v>156</v>
      </c>
      <c r="O61" s="135"/>
      <c r="P61" s="135"/>
    </row>
    <row r="62" spans="1:16">
      <c r="A62" s="135" t="s">
        <v>29</v>
      </c>
      <c r="B62" s="135">
        <f>'将来負担比率（分子）の構造'!I$45</f>
        <v>14283</v>
      </c>
      <c r="C62" s="135"/>
      <c r="D62" s="135"/>
      <c r="E62" s="135">
        <f>'将来負担比率（分子）の構造'!J$45</f>
        <v>13756</v>
      </c>
      <c r="F62" s="135"/>
      <c r="G62" s="135"/>
      <c r="H62" s="135">
        <f>'将来負担比率（分子）の構造'!K$45</f>
        <v>12305</v>
      </c>
      <c r="I62" s="135"/>
      <c r="J62" s="135"/>
      <c r="K62" s="135">
        <f>'将来負担比率（分子）の構造'!L$45</f>
        <v>10745</v>
      </c>
      <c r="L62" s="135"/>
      <c r="M62" s="135"/>
      <c r="N62" s="135">
        <f>'将来負担比率（分子）の構造'!M$45</f>
        <v>10503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28692</v>
      </c>
      <c r="C64" s="135"/>
      <c r="D64" s="135"/>
      <c r="E64" s="135">
        <f>'将来負担比率（分子）の構造'!J$43</f>
        <v>28315</v>
      </c>
      <c r="F64" s="135"/>
      <c r="G64" s="135"/>
      <c r="H64" s="135">
        <f>'将来負担比率（分子）の構造'!K$43</f>
        <v>26962</v>
      </c>
      <c r="I64" s="135"/>
      <c r="J64" s="135"/>
      <c r="K64" s="135">
        <f>'将来負担比率（分子）の構造'!L$43</f>
        <v>25608</v>
      </c>
      <c r="L64" s="135"/>
      <c r="M64" s="135"/>
      <c r="N64" s="135">
        <f>'将来負担比率（分子）の構造'!M$43</f>
        <v>24315</v>
      </c>
      <c r="O64" s="135"/>
      <c r="P64" s="135"/>
    </row>
    <row r="65" spans="1:16">
      <c r="A65" s="135" t="s">
        <v>26</v>
      </c>
      <c r="B65" s="135">
        <f>'将来負担比率（分子）の構造'!I$42</f>
        <v>87</v>
      </c>
      <c r="C65" s="135"/>
      <c r="D65" s="135"/>
      <c r="E65" s="135">
        <f>'将来負担比率（分子）の構造'!J$42</f>
        <v>70</v>
      </c>
      <c r="F65" s="135"/>
      <c r="G65" s="135"/>
      <c r="H65" s="135">
        <f>'将来負担比率（分子）の構造'!K$42</f>
        <v>57</v>
      </c>
      <c r="I65" s="135"/>
      <c r="J65" s="135"/>
      <c r="K65" s="135">
        <f>'将来負担比率（分子）の構造'!L$42</f>
        <v>44</v>
      </c>
      <c r="L65" s="135"/>
      <c r="M65" s="135"/>
      <c r="N65" s="135">
        <f>'将来負担比率（分子）の構造'!M$42</f>
        <v>30</v>
      </c>
      <c r="O65" s="135"/>
      <c r="P65" s="135"/>
    </row>
    <row r="66" spans="1:16">
      <c r="A66" s="135" t="s">
        <v>25</v>
      </c>
      <c r="B66" s="135">
        <f>'将来負担比率（分子）の構造'!I$41</f>
        <v>64399</v>
      </c>
      <c r="C66" s="135"/>
      <c r="D66" s="135"/>
      <c r="E66" s="135">
        <f>'将来負担比率（分子）の構造'!J$41</f>
        <v>65918</v>
      </c>
      <c r="F66" s="135"/>
      <c r="G66" s="135"/>
      <c r="H66" s="135">
        <f>'将来負担比率（分子）の構造'!K$41</f>
        <v>66314</v>
      </c>
      <c r="I66" s="135"/>
      <c r="J66" s="135"/>
      <c r="K66" s="135">
        <f>'将来負担比率（分子）の構造'!L$41</f>
        <v>68525</v>
      </c>
      <c r="L66" s="135"/>
      <c r="M66" s="135"/>
      <c r="N66" s="135">
        <f>'将来負担比率（分子）の構造'!M$41</f>
        <v>69359</v>
      </c>
      <c r="O66" s="135"/>
      <c r="P66" s="135"/>
    </row>
    <row r="67" spans="1:16">
      <c r="A67" s="135" t="s">
        <v>63</v>
      </c>
      <c r="B67" s="135" t="e">
        <f>NA()</f>
        <v>#N/A</v>
      </c>
      <c r="C67" s="135">
        <f>IF(ISNUMBER('将来負担比率（分子）の構造'!I$52), IF('将来負担比率（分子）の構造'!I$52 &lt; 0, 0, '将来負担比率（分子）の構造'!I$52), NA())</f>
        <v>16571</v>
      </c>
      <c r="D67" s="135" t="e">
        <f>NA()</f>
        <v>#N/A</v>
      </c>
      <c r="E67" s="135" t="e">
        <f>NA()</f>
        <v>#N/A</v>
      </c>
      <c r="F67" s="135">
        <f>IF(ISNUMBER('将来負担比率（分子）の構造'!J$52), IF('将来負担比率（分子）の構造'!J$52 &lt; 0, 0, '将来負担比率（分子）の構造'!J$52), NA())</f>
        <v>14671</v>
      </c>
      <c r="G67" s="135" t="e">
        <f>NA()</f>
        <v>#N/A</v>
      </c>
      <c r="H67" s="135" t="e">
        <f>NA()</f>
        <v>#N/A</v>
      </c>
      <c r="I67" s="135">
        <f>IF(ISNUMBER('将来負担比率（分子）の構造'!K$52), IF('将来負担比率（分子）の構造'!K$52 &lt; 0, 0, '将来負担比率（分子）の構造'!K$52), NA())</f>
        <v>14178</v>
      </c>
      <c r="J67" s="135" t="e">
        <f>NA()</f>
        <v>#N/A</v>
      </c>
      <c r="K67" s="135" t="e">
        <f>NA()</f>
        <v>#N/A</v>
      </c>
      <c r="L67" s="135">
        <f>IF(ISNUMBER('将来負担比率（分子）の構造'!L$52), IF('将来負担比率（分子）の構造'!L$52 &lt; 0, 0, '将来負担比率（分子）の構造'!L$52), NA())</f>
        <v>14830</v>
      </c>
      <c r="M67" s="135" t="e">
        <f>NA()</f>
        <v>#N/A</v>
      </c>
      <c r="N67" s="135" t="e">
        <f>NA()</f>
        <v>#N/A</v>
      </c>
      <c r="O67" s="135">
        <f>IF(ISNUMBER('将来負担比率（分子）の構造'!M$52), IF('将来負担比率（分子）の構造'!M$52 &lt; 0, 0, '将来負担比率（分子）の構造'!M$52), NA())</f>
        <v>13214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29533354</v>
      </c>
      <c r="S5" s="583"/>
      <c r="T5" s="583"/>
      <c r="U5" s="583"/>
      <c r="V5" s="583"/>
      <c r="W5" s="583"/>
      <c r="X5" s="583"/>
      <c r="Y5" s="584"/>
      <c r="Z5" s="585">
        <v>36.299999999999997</v>
      </c>
      <c r="AA5" s="585"/>
      <c r="AB5" s="585"/>
      <c r="AC5" s="585"/>
      <c r="AD5" s="586">
        <v>28069454</v>
      </c>
      <c r="AE5" s="586"/>
      <c r="AF5" s="586"/>
      <c r="AG5" s="586"/>
      <c r="AH5" s="586"/>
      <c r="AI5" s="586"/>
      <c r="AJ5" s="586"/>
      <c r="AK5" s="586"/>
      <c r="AL5" s="587">
        <v>69.3</v>
      </c>
      <c r="AM5" s="588"/>
      <c r="AN5" s="588"/>
      <c r="AO5" s="589"/>
      <c r="AP5" s="579" t="s">
        <v>207</v>
      </c>
      <c r="AQ5" s="580"/>
      <c r="AR5" s="580"/>
      <c r="AS5" s="580"/>
      <c r="AT5" s="580"/>
      <c r="AU5" s="580"/>
      <c r="AV5" s="580"/>
      <c r="AW5" s="580"/>
      <c r="AX5" s="580"/>
      <c r="AY5" s="580"/>
      <c r="AZ5" s="580"/>
      <c r="BA5" s="580"/>
      <c r="BB5" s="580"/>
      <c r="BC5" s="580"/>
      <c r="BD5" s="580"/>
      <c r="BE5" s="580"/>
      <c r="BF5" s="581"/>
      <c r="BG5" s="593">
        <v>28066066</v>
      </c>
      <c r="BH5" s="594"/>
      <c r="BI5" s="594"/>
      <c r="BJ5" s="594"/>
      <c r="BK5" s="594"/>
      <c r="BL5" s="594"/>
      <c r="BM5" s="594"/>
      <c r="BN5" s="595"/>
      <c r="BO5" s="596">
        <v>95</v>
      </c>
      <c r="BP5" s="596"/>
      <c r="BQ5" s="596"/>
      <c r="BR5" s="596"/>
      <c r="BS5" s="597">
        <v>488915</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746468</v>
      </c>
      <c r="S6" s="594"/>
      <c r="T6" s="594"/>
      <c r="U6" s="594"/>
      <c r="V6" s="594"/>
      <c r="W6" s="594"/>
      <c r="X6" s="594"/>
      <c r="Y6" s="595"/>
      <c r="Z6" s="596">
        <v>0.9</v>
      </c>
      <c r="AA6" s="596"/>
      <c r="AB6" s="596"/>
      <c r="AC6" s="596"/>
      <c r="AD6" s="597">
        <v>746468</v>
      </c>
      <c r="AE6" s="597"/>
      <c r="AF6" s="597"/>
      <c r="AG6" s="597"/>
      <c r="AH6" s="597"/>
      <c r="AI6" s="597"/>
      <c r="AJ6" s="597"/>
      <c r="AK6" s="597"/>
      <c r="AL6" s="598">
        <v>1.8</v>
      </c>
      <c r="AM6" s="599"/>
      <c r="AN6" s="599"/>
      <c r="AO6" s="600"/>
      <c r="AP6" s="590" t="s">
        <v>212</v>
      </c>
      <c r="AQ6" s="591"/>
      <c r="AR6" s="591"/>
      <c r="AS6" s="591"/>
      <c r="AT6" s="591"/>
      <c r="AU6" s="591"/>
      <c r="AV6" s="591"/>
      <c r="AW6" s="591"/>
      <c r="AX6" s="591"/>
      <c r="AY6" s="591"/>
      <c r="AZ6" s="591"/>
      <c r="BA6" s="591"/>
      <c r="BB6" s="591"/>
      <c r="BC6" s="591"/>
      <c r="BD6" s="591"/>
      <c r="BE6" s="591"/>
      <c r="BF6" s="592"/>
      <c r="BG6" s="593">
        <v>28066066</v>
      </c>
      <c r="BH6" s="594"/>
      <c r="BI6" s="594"/>
      <c r="BJ6" s="594"/>
      <c r="BK6" s="594"/>
      <c r="BL6" s="594"/>
      <c r="BM6" s="594"/>
      <c r="BN6" s="595"/>
      <c r="BO6" s="596">
        <v>95</v>
      </c>
      <c r="BP6" s="596"/>
      <c r="BQ6" s="596"/>
      <c r="BR6" s="596"/>
      <c r="BS6" s="597">
        <v>488915</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477428</v>
      </c>
      <c r="CS6" s="594"/>
      <c r="CT6" s="594"/>
      <c r="CU6" s="594"/>
      <c r="CV6" s="594"/>
      <c r="CW6" s="594"/>
      <c r="CX6" s="594"/>
      <c r="CY6" s="595"/>
      <c r="CZ6" s="596">
        <v>0.6</v>
      </c>
      <c r="DA6" s="596"/>
      <c r="DB6" s="596"/>
      <c r="DC6" s="596"/>
      <c r="DD6" s="602">
        <v>1703</v>
      </c>
      <c r="DE6" s="594"/>
      <c r="DF6" s="594"/>
      <c r="DG6" s="594"/>
      <c r="DH6" s="594"/>
      <c r="DI6" s="594"/>
      <c r="DJ6" s="594"/>
      <c r="DK6" s="594"/>
      <c r="DL6" s="594"/>
      <c r="DM6" s="594"/>
      <c r="DN6" s="594"/>
      <c r="DO6" s="594"/>
      <c r="DP6" s="595"/>
      <c r="DQ6" s="602">
        <v>477428</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41938</v>
      </c>
      <c r="S7" s="594"/>
      <c r="T7" s="594"/>
      <c r="U7" s="594"/>
      <c r="V7" s="594"/>
      <c r="W7" s="594"/>
      <c r="X7" s="594"/>
      <c r="Y7" s="595"/>
      <c r="Z7" s="596">
        <v>0.1</v>
      </c>
      <c r="AA7" s="596"/>
      <c r="AB7" s="596"/>
      <c r="AC7" s="596"/>
      <c r="AD7" s="597">
        <v>41938</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12884353</v>
      </c>
      <c r="BH7" s="594"/>
      <c r="BI7" s="594"/>
      <c r="BJ7" s="594"/>
      <c r="BK7" s="594"/>
      <c r="BL7" s="594"/>
      <c r="BM7" s="594"/>
      <c r="BN7" s="595"/>
      <c r="BO7" s="596">
        <v>43.6</v>
      </c>
      <c r="BP7" s="596"/>
      <c r="BQ7" s="596"/>
      <c r="BR7" s="596"/>
      <c r="BS7" s="597">
        <v>488915</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6916715</v>
      </c>
      <c r="CS7" s="594"/>
      <c r="CT7" s="594"/>
      <c r="CU7" s="594"/>
      <c r="CV7" s="594"/>
      <c r="CW7" s="594"/>
      <c r="CX7" s="594"/>
      <c r="CY7" s="595"/>
      <c r="CZ7" s="596">
        <v>8.8000000000000007</v>
      </c>
      <c r="DA7" s="596"/>
      <c r="DB7" s="596"/>
      <c r="DC7" s="596"/>
      <c r="DD7" s="602">
        <v>126166</v>
      </c>
      <c r="DE7" s="594"/>
      <c r="DF7" s="594"/>
      <c r="DG7" s="594"/>
      <c r="DH7" s="594"/>
      <c r="DI7" s="594"/>
      <c r="DJ7" s="594"/>
      <c r="DK7" s="594"/>
      <c r="DL7" s="594"/>
      <c r="DM7" s="594"/>
      <c r="DN7" s="594"/>
      <c r="DO7" s="594"/>
      <c r="DP7" s="595"/>
      <c r="DQ7" s="602">
        <v>6033665</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132283</v>
      </c>
      <c r="S8" s="594"/>
      <c r="T8" s="594"/>
      <c r="U8" s="594"/>
      <c r="V8" s="594"/>
      <c r="W8" s="594"/>
      <c r="X8" s="594"/>
      <c r="Y8" s="595"/>
      <c r="Z8" s="596">
        <v>0.2</v>
      </c>
      <c r="AA8" s="596"/>
      <c r="AB8" s="596"/>
      <c r="AC8" s="596"/>
      <c r="AD8" s="597">
        <v>132283</v>
      </c>
      <c r="AE8" s="597"/>
      <c r="AF8" s="597"/>
      <c r="AG8" s="597"/>
      <c r="AH8" s="597"/>
      <c r="AI8" s="597"/>
      <c r="AJ8" s="597"/>
      <c r="AK8" s="597"/>
      <c r="AL8" s="598">
        <v>0.3</v>
      </c>
      <c r="AM8" s="599"/>
      <c r="AN8" s="599"/>
      <c r="AO8" s="600"/>
      <c r="AP8" s="590" t="s">
        <v>218</v>
      </c>
      <c r="AQ8" s="591"/>
      <c r="AR8" s="591"/>
      <c r="AS8" s="591"/>
      <c r="AT8" s="591"/>
      <c r="AU8" s="591"/>
      <c r="AV8" s="591"/>
      <c r="AW8" s="591"/>
      <c r="AX8" s="591"/>
      <c r="AY8" s="591"/>
      <c r="AZ8" s="591"/>
      <c r="BA8" s="591"/>
      <c r="BB8" s="591"/>
      <c r="BC8" s="591"/>
      <c r="BD8" s="591"/>
      <c r="BE8" s="591"/>
      <c r="BF8" s="592"/>
      <c r="BG8" s="593">
        <v>354734</v>
      </c>
      <c r="BH8" s="594"/>
      <c r="BI8" s="594"/>
      <c r="BJ8" s="594"/>
      <c r="BK8" s="594"/>
      <c r="BL8" s="594"/>
      <c r="BM8" s="594"/>
      <c r="BN8" s="595"/>
      <c r="BO8" s="596">
        <v>1.2</v>
      </c>
      <c r="BP8" s="596"/>
      <c r="BQ8" s="596"/>
      <c r="BR8" s="596"/>
      <c r="BS8" s="602" t="s">
        <v>109</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28209504</v>
      </c>
      <c r="CS8" s="594"/>
      <c r="CT8" s="594"/>
      <c r="CU8" s="594"/>
      <c r="CV8" s="594"/>
      <c r="CW8" s="594"/>
      <c r="CX8" s="594"/>
      <c r="CY8" s="595"/>
      <c r="CZ8" s="596">
        <v>35.9</v>
      </c>
      <c r="DA8" s="596"/>
      <c r="DB8" s="596"/>
      <c r="DC8" s="596"/>
      <c r="DD8" s="602">
        <v>927738</v>
      </c>
      <c r="DE8" s="594"/>
      <c r="DF8" s="594"/>
      <c r="DG8" s="594"/>
      <c r="DH8" s="594"/>
      <c r="DI8" s="594"/>
      <c r="DJ8" s="594"/>
      <c r="DK8" s="594"/>
      <c r="DL8" s="594"/>
      <c r="DM8" s="594"/>
      <c r="DN8" s="594"/>
      <c r="DO8" s="594"/>
      <c r="DP8" s="595"/>
      <c r="DQ8" s="602">
        <v>14008319</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133940</v>
      </c>
      <c r="S9" s="594"/>
      <c r="T9" s="594"/>
      <c r="U9" s="594"/>
      <c r="V9" s="594"/>
      <c r="W9" s="594"/>
      <c r="X9" s="594"/>
      <c r="Y9" s="595"/>
      <c r="Z9" s="596">
        <v>0.2</v>
      </c>
      <c r="AA9" s="596"/>
      <c r="AB9" s="596"/>
      <c r="AC9" s="596"/>
      <c r="AD9" s="597">
        <v>133940</v>
      </c>
      <c r="AE9" s="597"/>
      <c r="AF9" s="597"/>
      <c r="AG9" s="597"/>
      <c r="AH9" s="597"/>
      <c r="AI9" s="597"/>
      <c r="AJ9" s="597"/>
      <c r="AK9" s="597"/>
      <c r="AL9" s="598">
        <v>0.3</v>
      </c>
      <c r="AM9" s="599"/>
      <c r="AN9" s="599"/>
      <c r="AO9" s="600"/>
      <c r="AP9" s="590" t="s">
        <v>221</v>
      </c>
      <c r="AQ9" s="591"/>
      <c r="AR9" s="591"/>
      <c r="AS9" s="591"/>
      <c r="AT9" s="591"/>
      <c r="AU9" s="591"/>
      <c r="AV9" s="591"/>
      <c r="AW9" s="591"/>
      <c r="AX9" s="591"/>
      <c r="AY9" s="591"/>
      <c r="AZ9" s="591"/>
      <c r="BA9" s="591"/>
      <c r="BB9" s="591"/>
      <c r="BC9" s="591"/>
      <c r="BD9" s="591"/>
      <c r="BE9" s="591"/>
      <c r="BF9" s="592"/>
      <c r="BG9" s="593">
        <v>9748630</v>
      </c>
      <c r="BH9" s="594"/>
      <c r="BI9" s="594"/>
      <c r="BJ9" s="594"/>
      <c r="BK9" s="594"/>
      <c r="BL9" s="594"/>
      <c r="BM9" s="594"/>
      <c r="BN9" s="595"/>
      <c r="BO9" s="596">
        <v>33</v>
      </c>
      <c r="BP9" s="596"/>
      <c r="BQ9" s="596"/>
      <c r="BR9" s="596"/>
      <c r="BS9" s="602" t="s">
        <v>109</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7073782</v>
      </c>
      <c r="CS9" s="594"/>
      <c r="CT9" s="594"/>
      <c r="CU9" s="594"/>
      <c r="CV9" s="594"/>
      <c r="CW9" s="594"/>
      <c r="CX9" s="594"/>
      <c r="CY9" s="595"/>
      <c r="CZ9" s="596">
        <v>9</v>
      </c>
      <c r="DA9" s="596"/>
      <c r="DB9" s="596"/>
      <c r="DC9" s="596"/>
      <c r="DD9" s="602">
        <v>2104329</v>
      </c>
      <c r="DE9" s="594"/>
      <c r="DF9" s="594"/>
      <c r="DG9" s="594"/>
      <c r="DH9" s="594"/>
      <c r="DI9" s="594"/>
      <c r="DJ9" s="594"/>
      <c r="DK9" s="594"/>
      <c r="DL9" s="594"/>
      <c r="DM9" s="594"/>
      <c r="DN9" s="594"/>
      <c r="DO9" s="594"/>
      <c r="DP9" s="595"/>
      <c r="DQ9" s="602">
        <v>4890942</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3965506</v>
      </c>
      <c r="S10" s="594"/>
      <c r="T10" s="594"/>
      <c r="U10" s="594"/>
      <c r="V10" s="594"/>
      <c r="W10" s="594"/>
      <c r="X10" s="594"/>
      <c r="Y10" s="595"/>
      <c r="Z10" s="596">
        <v>4.9000000000000004</v>
      </c>
      <c r="AA10" s="596"/>
      <c r="AB10" s="596"/>
      <c r="AC10" s="596"/>
      <c r="AD10" s="597">
        <v>3965506</v>
      </c>
      <c r="AE10" s="597"/>
      <c r="AF10" s="597"/>
      <c r="AG10" s="597"/>
      <c r="AH10" s="597"/>
      <c r="AI10" s="597"/>
      <c r="AJ10" s="597"/>
      <c r="AK10" s="597"/>
      <c r="AL10" s="598">
        <v>9.8000000000000007</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697874</v>
      </c>
      <c r="BH10" s="594"/>
      <c r="BI10" s="594"/>
      <c r="BJ10" s="594"/>
      <c r="BK10" s="594"/>
      <c r="BL10" s="594"/>
      <c r="BM10" s="594"/>
      <c r="BN10" s="595"/>
      <c r="BO10" s="596">
        <v>2.4</v>
      </c>
      <c r="BP10" s="596"/>
      <c r="BQ10" s="596"/>
      <c r="BR10" s="596"/>
      <c r="BS10" s="602">
        <v>115380</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513765</v>
      </c>
      <c r="CS10" s="594"/>
      <c r="CT10" s="594"/>
      <c r="CU10" s="594"/>
      <c r="CV10" s="594"/>
      <c r="CW10" s="594"/>
      <c r="CX10" s="594"/>
      <c r="CY10" s="595"/>
      <c r="CZ10" s="596">
        <v>0.7</v>
      </c>
      <c r="DA10" s="596"/>
      <c r="DB10" s="596"/>
      <c r="DC10" s="596"/>
      <c r="DD10" s="602">
        <v>219164</v>
      </c>
      <c r="DE10" s="594"/>
      <c r="DF10" s="594"/>
      <c r="DG10" s="594"/>
      <c r="DH10" s="594"/>
      <c r="DI10" s="594"/>
      <c r="DJ10" s="594"/>
      <c r="DK10" s="594"/>
      <c r="DL10" s="594"/>
      <c r="DM10" s="594"/>
      <c r="DN10" s="594"/>
      <c r="DO10" s="594"/>
      <c r="DP10" s="595"/>
      <c r="DQ10" s="602">
        <v>263213</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1995</v>
      </c>
      <c r="S11" s="594"/>
      <c r="T11" s="594"/>
      <c r="U11" s="594"/>
      <c r="V11" s="594"/>
      <c r="W11" s="594"/>
      <c r="X11" s="594"/>
      <c r="Y11" s="595"/>
      <c r="Z11" s="596">
        <v>0</v>
      </c>
      <c r="AA11" s="596"/>
      <c r="AB11" s="596"/>
      <c r="AC11" s="596"/>
      <c r="AD11" s="597">
        <v>1995</v>
      </c>
      <c r="AE11" s="597"/>
      <c r="AF11" s="597"/>
      <c r="AG11" s="597"/>
      <c r="AH11" s="597"/>
      <c r="AI11" s="597"/>
      <c r="AJ11" s="597"/>
      <c r="AK11" s="597"/>
      <c r="AL11" s="598">
        <v>0</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2083115</v>
      </c>
      <c r="BH11" s="594"/>
      <c r="BI11" s="594"/>
      <c r="BJ11" s="594"/>
      <c r="BK11" s="594"/>
      <c r="BL11" s="594"/>
      <c r="BM11" s="594"/>
      <c r="BN11" s="595"/>
      <c r="BO11" s="596">
        <v>7.1</v>
      </c>
      <c r="BP11" s="596"/>
      <c r="BQ11" s="596"/>
      <c r="BR11" s="596"/>
      <c r="BS11" s="602">
        <v>373535</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4810307</v>
      </c>
      <c r="CS11" s="594"/>
      <c r="CT11" s="594"/>
      <c r="CU11" s="594"/>
      <c r="CV11" s="594"/>
      <c r="CW11" s="594"/>
      <c r="CX11" s="594"/>
      <c r="CY11" s="595"/>
      <c r="CZ11" s="596">
        <v>6.1</v>
      </c>
      <c r="DA11" s="596"/>
      <c r="DB11" s="596"/>
      <c r="DC11" s="596"/>
      <c r="DD11" s="602">
        <v>3861921</v>
      </c>
      <c r="DE11" s="594"/>
      <c r="DF11" s="594"/>
      <c r="DG11" s="594"/>
      <c r="DH11" s="594"/>
      <c r="DI11" s="594"/>
      <c r="DJ11" s="594"/>
      <c r="DK11" s="594"/>
      <c r="DL11" s="594"/>
      <c r="DM11" s="594"/>
      <c r="DN11" s="594"/>
      <c r="DO11" s="594"/>
      <c r="DP11" s="595"/>
      <c r="DQ11" s="602">
        <v>1025082</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12989202</v>
      </c>
      <c r="BH12" s="594"/>
      <c r="BI12" s="594"/>
      <c r="BJ12" s="594"/>
      <c r="BK12" s="594"/>
      <c r="BL12" s="594"/>
      <c r="BM12" s="594"/>
      <c r="BN12" s="595"/>
      <c r="BO12" s="596">
        <v>44</v>
      </c>
      <c r="BP12" s="596"/>
      <c r="BQ12" s="596"/>
      <c r="BR12" s="596"/>
      <c r="BS12" s="602" t="s">
        <v>109</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3932828</v>
      </c>
      <c r="CS12" s="594"/>
      <c r="CT12" s="594"/>
      <c r="CU12" s="594"/>
      <c r="CV12" s="594"/>
      <c r="CW12" s="594"/>
      <c r="CX12" s="594"/>
      <c r="CY12" s="595"/>
      <c r="CZ12" s="596">
        <v>5</v>
      </c>
      <c r="DA12" s="596"/>
      <c r="DB12" s="596"/>
      <c r="DC12" s="596"/>
      <c r="DD12" s="602">
        <v>177445</v>
      </c>
      <c r="DE12" s="594"/>
      <c r="DF12" s="594"/>
      <c r="DG12" s="594"/>
      <c r="DH12" s="594"/>
      <c r="DI12" s="594"/>
      <c r="DJ12" s="594"/>
      <c r="DK12" s="594"/>
      <c r="DL12" s="594"/>
      <c r="DM12" s="594"/>
      <c r="DN12" s="594"/>
      <c r="DO12" s="594"/>
      <c r="DP12" s="595"/>
      <c r="DQ12" s="602">
        <v>868559</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159681</v>
      </c>
      <c r="S13" s="594"/>
      <c r="T13" s="594"/>
      <c r="U13" s="594"/>
      <c r="V13" s="594"/>
      <c r="W13" s="594"/>
      <c r="X13" s="594"/>
      <c r="Y13" s="595"/>
      <c r="Z13" s="596">
        <v>0.2</v>
      </c>
      <c r="AA13" s="596"/>
      <c r="AB13" s="596"/>
      <c r="AC13" s="596"/>
      <c r="AD13" s="597">
        <v>159681</v>
      </c>
      <c r="AE13" s="597"/>
      <c r="AF13" s="597"/>
      <c r="AG13" s="597"/>
      <c r="AH13" s="597"/>
      <c r="AI13" s="597"/>
      <c r="AJ13" s="597"/>
      <c r="AK13" s="597"/>
      <c r="AL13" s="598">
        <v>0.4</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12952646</v>
      </c>
      <c r="BH13" s="594"/>
      <c r="BI13" s="594"/>
      <c r="BJ13" s="594"/>
      <c r="BK13" s="594"/>
      <c r="BL13" s="594"/>
      <c r="BM13" s="594"/>
      <c r="BN13" s="595"/>
      <c r="BO13" s="596">
        <v>43.9</v>
      </c>
      <c r="BP13" s="596"/>
      <c r="BQ13" s="596"/>
      <c r="BR13" s="596"/>
      <c r="BS13" s="602" t="s">
        <v>109</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7813146</v>
      </c>
      <c r="CS13" s="594"/>
      <c r="CT13" s="594"/>
      <c r="CU13" s="594"/>
      <c r="CV13" s="594"/>
      <c r="CW13" s="594"/>
      <c r="CX13" s="594"/>
      <c r="CY13" s="595"/>
      <c r="CZ13" s="596">
        <v>9.9</v>
      </c>
      <c r="DA13" s="596"/>
      <c r="DB13" s="596"/>
      <c r="DC13" s="596"/>
      <c r="DD13" s="602">
        <v>4441685</v>
      </c>
      <c r="DE13" s="594"/>
      <c r="DF13" s="594"/>
      <c r="DG13" s="594"/>
      <c r="DH13" s="594"/>
      <c r="DI13" s="594"/>
      <c r="DJ13" s="594"/>
      <c r="DK13" s="594"/>
      <c r="DL13" s="594"/>
      <c r="DM13" s="594"/>
      <c r="DN13" s="594"/>
      <c r="DO13" s="594"/>
      <c r="DP13" s="595"/>
      <c r="DQ13" s="602">
        <v>5054554</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445574</v>
      </c>
      <c r="BH14" s="594"/>
      <c r="BI14" s="594"/>
      <c r="BJ14" s="594"/>
      <c r="BK14" s="594"/>
      <c r="BL14" s="594"/>
      <c r="BM14" s="594"/>
      <c r="BN14" s="595"/>
      <c r="BO14" s="596">
        <v>1.5</v>
      </c>
      <c r="BP14" s="596"/>
      <c r="BQ14" s="596"/>
      <c r="BR14" s="596"/>
      <c r="BS14" s="602" t="s">
        <v>109</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2521134</v>
      </c>
      <c r="CS14" s="594"/>
      <c r="CT14" s="594"/>
      <c r="CU14" s="594"/>
      <c r="CV14" s="594"/>
      <c r="CW14" s="594"/>
      <c r="CX14" s="594"/>
      <c r="CY14" s="595"/>
      <c r="CZ14" s="596">
        <v>3.2</v>
      </c>
      <c r="DA14" s="596"/>
      <c r="DB14" s="596"/>
      <c r="DC14" s="596"/>
      <c r="DD14" s="602">
        <v>281736</v>
      </c>
      <c r="DE14" s="594"/>
      <c r="DF14" s="594"/>
      <c r="DG14" s="594"/>
      <c r="DH14" s="594"/>
      <c r="DI14" s="594"/>
      <c r="DJ14" s="594"/>
      <c r="DK14" s="594"/>
      <c r="DL14" s="594"/>
      <c r="DM14" s="594"/>
      <c r="DN14" s="594"/>
      <c r="DO14" s="594"/>
      <c r="DP14" s="595"/>
      <c r="DQ14" s="602">
        <v>1930653</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147182</v>
      </c>
      <c r="S15" s="594"/>
      <c r="T15" s="594"/>
      <c r="U15" s="594"/>
      <c r="V15" s="594"/>
      <c r="W15" s="594"/>
      <c r="X15" s="594"/>
      <c r="Y15" s="595"/>
      <c r="Z15" s="596">
        <v>0.2</v>
      </c>
      <c r="AA15" s="596"/>
      <c r="AB15" s="596"/>
      <c r="AC15" s="596"/>
      <c r="AD15" s="597">
        <v>147182</v>
      </c>
      <c r="AE15" s="597"/>
      <c r="AF15" s="597"/>
      <c r="AG15" s="597"/>
      <c r="AH15" s="597"/>
      <c r="AI15" s="597"/>
      <c r="AJ15" s="597"/>
      <c r="AK15" s="597"/>
      <c r="AL15" s="598">
        <v>0.4</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1746693</v>
      </c>
      <c r="BH15" s="594"/>
      <c r="BI15" s="594"/>
      <c r="BJ15" s="594"/>
      <c r="BK15" s="594"/>
      <c r="BL15" s="594"/>
      <c r="BM15" s="594"/>
      <c r="BN15" s="595"/>
      <c r="BO15" s="596">
        <v>5.9</v>
      </c>
      <c r="BP15" s="596"/>
      <c r="BQ15" s="596"/>
      <c r="BR15" s="596"/>
      <c r="BS15" s="602" t="s">
        <v>109</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9553262</v>
      </c>
      <c r="CS15" s="594"/>
      <c r="CT15" s="594"/>
      <c r="CU15" s="594"/>
      <c r="CV15" s="594"/>
      <c r="CW15" s="594"/>
      <c r="CX15" s="594"/>
      <c r="CY15" s="595"/>
      <c r="CZ15" s="596">
        <v>12.2</v>
      </c>
      <c r="DA15" s="596"/>
      <c r="DB15" s="596"/>
      <c r="DC15" s="596"/>
      <c r="DD15" s="602">
        <v>2455646</v>
      </c>
      <c r="DE15" s="594"/>
      <c r="DF15" s="594"/>
      <c r="DG15" s="594"/>
      <c r="DH15" s="594"/>
      <c r="DI15" s="594"/>
      <c r="DJ15" s="594"/>
      <c r="DK15" s="594"/>
      <c r="DL15" s="594"/>
      <c r="DM15" s="594"/>
      <c r="DN15" s="594"/>
      <c r="DO15" s="594"/>
      <c r="DP15" s="595"/>
      <c r="DQ15" s="602">
        <v>6452673</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7954105</v>
      </c>
      <c r="S16" s="594"/>
      <c r="T16" s="594"/>
      <c r="U16" s="594"/>
      <c r="V16" s="594"/>
      <c r="W16" s="594"/>
      <c r="X16" s="594"/>
      <c r="Y16" s="595"/>
      <c r="Z16" s="596">
        <v>9.8000000000000007</v>
      </c>
      <c r="AA16" s="596"/>
      <c r="AB16" s="596"/>
      <c r="AC16" s="596"/>
      <c r="AD16" s="597">
        <v>6954976</v>
      </c>
      <c r="AE16" s="597"/>
      <c r="AF16" s="597"/>
      <c r="AG16" s="597"/>
      <c r="AH16" s="597"/>
      <c r="AI16" s="597"/>
      <c r="AJ16" s="597"/>
      <c r="AK16" s="597"/>
      <c r="AL16" s="598">
        <v>17.2</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109</v>
      </c>
      <c r="CS16" s="594"/>
      <c r="CT16" s="594"/>
      <c r="CU16" s="594"/>
      <c r="CV16" s="594"/>
      <c r="CW16" s="594"/>
      <c r="CX16" s="594"/>
      <c r="CY16" s="595"/>
      <c r="CZ16" s="596" t="s">
        <v>109</v>
      </c>
      <c r="DA16" s="596"/>
      <c r="DB16" s="596"/>
      <c r="DC16" s="596"/>
      <c r="DD16" s="602" t="s">
        <v>109</v>
      </c>
      <c r="DE16" s="594"/>
      <c r="DF16" s="594"/>
      <c r="DG16" s="594"/>
      <c r="DH16" s="594"/>
      <c r="DI16" s="594"/>
      <c r="DJ16" s="594"/>
      <c r="DK16" s="594"/>
      <c r="DL16" s="594"/>
      <c r="DM16" s="594"/>
      <c r="DN16" s="594"/>
      <c r="DO16" s="594"/>
      <c r="DP16" s="595"/>
      <c r="DQ16" s="602" t="s">
        <v>109</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6954976</v>
      </c>
      <c r="S17" s="594"/>
      <c r="T17" s="594"/>
      <c r="U17" s="594"/>
      <c r="V17" s="594"/>
      <c r="W17" s="594"/>
      <c r="X17" s="594"/>
      <c r="Y17" s="595"/>
      <c r="Z17" s="596">
        <v>8.6</v>
      </c>
      <c r="AA17" s="596"/>
      <c r="AB17" s="596"/>
      <c r="AC17" s="596"/>
      <c r="AD17" s="597">
        <v>6954976</v>
      </c>
      <c r="AE17" s="597"/>
      <c r="AF17" s="597"/>
      <c r="AG17" s="597"/>
      <c r="AH17" s="597"/>
      <c r="AI17" s="597"/>
      <c r="AJ17" s="597"/>
      <c r="AK17" s="597"/>
      <c r="AL17" s="598">
        <v>17.2</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v>244</v>
      </c>
      <c r="BH17" s="594"/>
      <c r="BI17" s="594"/>
      <c r="BJ17" s="594"/>
      <c r="BK17" s="594"/>
      <c r="BL17" s="594"/>
      <c r="BM17" s="594"/>
      <c r="BN17" s="595"/>
      <c r="BO17" s="596">
        <v>0</v>
      </c>
      <c r="BP17" s="596"/>
      <c r="BQ17" s="596"/>
      <c r="BR17" s="596"/>
      <c r="BS17" s="602" t="s">
        <v>109</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6751303</v>
      </c>
      <c r="CS17" s="594"/>
      <c r="CT17" s="594"/>
      <c r="CU17" s="594"/>
      <c r="CV17" s="594"/>
      <c r="CW17" s="594"/>
      <c r="CX17" s="594"/>
      <c r="CY17" s="595"/>
      <c r="CZ17" s="596">
        <v>8.6</v>
      </c>
      <c r="DA17" s="596"/>
      <c r="DB17" s="596"/>
      <c r="DC17" s="596"/>
      <c r="DD17" s="602" t="s">
        <v>109</v>
      </c>
      <c r="DE17" s="594"/>
      <c r="DF17" s="594"/>
      <c r="DG17" s="594"/>
      <c r="DH17" s="594"/>
      <c r="DI17" s="594"/>
      <c r="DJ17" s="594"/>
      <c r="DK17" s="594"/>
      <c r="DL17" s="594"/>
      <c r="DM17" s="594"/>
      <c r="DN17" s="594"/>
      <c r="DO17" s="594"/>
      <c r="DP17" s="595"/>
      <c r="DQ17" s="602">
        <v>6561167</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999129</v>
      </c>
      <c r="S18" s="594"/>
      <c r="T18" s="594"/>
      <c r="U18" s="594"/>
      <c r="V18" s="594"/>
      <c r="W18" s="594"/>
      <c r="X18" s="594"/>
      <c r="Y18" s="595"/>
      <c r="Z18" s="596">
        <v>1.2</v>
      </c>
      <c r="AA18" s="596"/>
      <c r="AB18" s="596"/>
      <c r="AC18" s="596"/>
      <c r="AD18" s="597" t="s">
        <v>109</v>
      </c>
      <c r="AE18" s="597"/>
      <c r="AF18" s="597"/>
      <c r="AG18" s="597"/>
      <c r="AH18" s="597"/>
      <c r="AI18" s="597"/>
      <c r="AJ18" s="597"/>
      <c r="AK18" s="597"/>
      <c r="AL18" s="598" t="s">
        <v>109</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1467288</v>
      </c>
      <c r="BH19" s="594"/>
      <c r="BI19" s="594"/>
      <c r="BJ19" s="594"/>
      <c r="BK19" s="594"/>
      <c r="BL19" s="594"/>
      <c r="BM19" s="594"/>
      <c r="BN19" s="595"/>
      <c r="BO19" s="596">
        <v>5</v>
      </c>
      <c r="BP19" s="596"/>
      <c r="BQ19" s="596"/>
      <c r="BR19" s="596"/>
      <c r="BS19" s="602" t="s">
        <v>109</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42816452</v>
      </c>
      <c r="S20" s="594"/>
      <c r="T20" s="594"/>
      <c r="U20" s="594"/>
      <c r="V20" s="594"/>
      <c r="W20" s="594"/>
      <c r="X20" s="594"/>
      <c r="Y20" s="595"/>
      <c r="Z20" s="596">
        <v>52.7</v>
      </c>
      <c r="AA20" s="596"/>
      <c r="AB20" s="596"/>
      <c r="AC20" s="596"/>
      <c r="AD20" s="597">
        <v>40353423</v>
      </c>
      <c r="AE20" s="597"/>
      <c r="AF20" s="597"/>
      <c r="AG20" s="597"/>
      <c r="AH20" s="597"/>
      <c r="AI20" s="597"/>
      <c r="AJ20" s="597"/>
      <c r="AK20" s="597"/>
      <c r="AL20" s="598">
        <v>99.7</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1467288</v>
      </c>
      <c r="BH20" s="594"/>
      <c r="BI20" s="594"/>
      <c r="BJ20" s="594"/>
      <c r="BK20" s="594"/>
      <c r="BL20" s="594"/>
      <c r="BM20" s="594"/>
      <c r="BN20" s="595"/>
      <c r="BO20" s="596">
        <v>5</v>
      </c>
      <c r="BP20" s="596"/>
      <c r="BQ20" s="596"/>
      <c r="BR20" s="596"/>
      <c r="BS20" s="602" t="s">
        <v>109</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78573174</v>
      </c>
      <c r="CS20" s="594"/>
      <c r="CT20" s="594"/>
      <c r="CU20" s="594"/>
      <c r="CV20" s="594"/>
      <c r="CW20" s="594"/>
      <c r="CX20" s="594"/>
      <c r="CY20" s="595"/>
      <c r="CZ20" s="596">
        <v>100</v>
      </c>
      <c r="DA20" s="596"/>
      <c r="DB20" s="596"/>
      <c r="DC20" s="596"/>
      <c r="DD20" s="602">
        <v>14597533</v>
      </c>
      <c r="DE20" s="594"/>
      <c r="DF20" s="594"/>
      <c r="DG20" s="594"/>
      <c r="DH20" s="594"/>
      <c r="DI20" s="594"/>
      <c r="DJ20" s="594"/>
      <c r="DK20" s="594"/>
      <c r="DL20" s="594"/>
      <c r="DM20" s="594"/>
      <c r="DN20" s="594"/>
      <c r="DO20" s="594"/>
      <c r="DP20" s="595"/>
      <c r="DQ20" s="602">
        <v>47566255</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48891</v>
      </c>
      <c r="S21" s="594"/>
      <c r="T21" s="594"/>
      <c r="U21" s="594"/>
      <c r="V21" s="594"/>
      <c r="W21" s="594"/>
      <c r="X21" s="594"/>
      <c r="Y21" s="595"/>
      <c r="Z21" s="596">
        <v>0.1</v>
      </c>
      <c r="AA21" s="596"/>
      <c r="AB21" s="596"/>
      <c r="AC21" s="596"/>
      <c r="AD21" s="597">
        <v>48891</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3388</v>
      </c>
      <c r="BH21" s="594"/>
      <c r="BI21" s="594"/>
      <c r="BJ21" s="594"/>
      <c r="BK21" s="594"/>
      <c r="BL21" s="594"/>
      <c r="BM21" s="594"/>
      <c r="BN21" s="595"/>
      <c r="BO21" s="596">
        <v>0</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950008</v>
      </c>
      <c r="S22" s="594"/>
      <c r="T22" s="594"/>
      <c r="U22" s="594"/>
      <c r="V22" s="594"/>
      <c r="W22" s="594"/>
      <c r="X22" s="594"/>
      <c r="Y22" s="595"/>
      <c r="Z22" s="596">
        <v>1.2</v>
      </c>
      <c r="AA22" s="596"/>
      <c r="AB22" s="596"/>
      <c r="AC22" s="596"/>
      <c r="AD22" s="597" t="s">
        <v>109</v>
      </c>
      <c r="AE22" s="597"/>
      <c r="AF22" s="597"/>
      <c r="AG22" s="597"/>
      <c r="AH22" s="597"/>
      <c r="AI22" s="597"/>
      <c r="AJ22" s="597"/>
      <c r="AK22" s="597"/>
      <c r="AL22" s="598" t="s">
        <v>109</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812095</v>
      </c>
      <c r="S23" s="594"/>
      <c r="T23" s="594"/>
      <c r="U23" s="594"/>
      <c r="V23" s="594"/>
      <c r="W23" s="594"/>
      <c r="X23" s="594"/>
      <c r="Y23" s="595"/>
      <c r="Z23" s="596">
        <v>1</v>
      </c>
      <c r="AA23" s="596"/>
      <c r="AB23" s="596"/>
      <c r="AC23" s="596"/>
      <c r="AD23" s="597">
        <v>48743</v>
      </c>
      <c r="AE23" s="597"/>
      <c r="AF23" s="597"/>
      <c r="AG23" s="597"/>
      <c r="AH23" s="597"/>
      <c r="AI23" s="597"/>
      <c r="AJ23" s="597"/>
      <c r="AK23" s="597"/>
      <c r="AL23" s="598">
        <v>0.1</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1463900</v>
      </c>
      <c r="BH23" s="594"/>
      <c r="BI23" s="594"/>
      <c r="BJ23" s="594"/>
      <c r="BK23" s="594"/>
      <c r="BL23" s="594"/>
      <c r="BM23" s="594"/>
      <c r="BN23" s="595"/>
      <c r="BO23" s="596">
        <v>5</v>
      </c>
      <c r="BP23" s="596"/>
      <c r="BQ23" s="596"/>
      <c r="BR23" s="596"/>
      <c r="BS23" s="602" t="s">
        <v>109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426844</v>
      </c>
      <c r="S24" s="594"/>
      <c r="T24" s="594"/>
      <c r="U24" s="594"/>
      <c r="V24" s="594"/>
      <c r="W24" s="594"/>
      <c r="X24" s="594"/>
      <c r="Y24" s="595"/>
      <c r="Z24" s="596">
        <v>0.5</v>
      </c>
      <c r="AA24" s="596"/>
      <c r="AB24" s="596"/>
      <c r="AC24" s="596"/>
      <c r="AD24" s="597" t="s">
        <v>109</v>
      </c>
      <c r="AE24" s="597"/>
      <c r="AF24" s="597"/>
      <c r="AG24" s="597"/>
      <c r="AH24" s="597"/>
      <c r="AI24" s="597"/>
      <c r="AJ24" s="597"/>
      <c r="AK24" s="597"/>
      <c r="AL24" s="598" t="s">
        <v>109</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37343222</v>
      </c>
      <c r="CS24" s="583"/>
      <c r="CT24" s="583"/>
      <c r="CU24" s="583"/>
      <c r="CV24" s="583"/>
      <c r="CW24" s="583"/>
      <c r="CX24" s="583"/>
      <c r="CY24" s="584"/>
      <c r="CZ24" s="620">
        <v>47.5</v>
      </c>
      <c r="DA24" s="621"/>
      <c r="DB24" s="621"/>
      <c r="DC24" s="622"/>
      <c r="DD24" s="619">
        <v>24196061</v>
      </c>
      <c r="DE24" s="583"/>
      <c r="DF24" s="583"/>
      <c r="DG24" s="583"/>
      <c r="DH24" s="583"/>
      <c r="DI24" s="583"/>
      <c r="DJ24" s="583"/>
      <c r="DK24" s="584"/>
      <c r="DL24" s="619">
        <v>23983306</v>
      </c>
      <c r="DM24" s="583"/>
      <c r="DN24" s="583"/>
      <c r="DO24" s="583"/>
      <c r="DP24" s="583"/>
      <c r="DQ24" s="583"/>
      <c r="DR24" s="583"/>
      <c r="DS24" s="583"/>
      <c r="DT24" s="583"/>
      <c r="DU24" s="583"/>
      <c r="DV24" s="584"/>
      <c r="DW24" s="587">
        <v>54.8</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11485555</v>
      </c>
      <c r="S25" s="594"/>
      <c r="T25" s="594"/>
      <c r="U25" s="594"/>
      <c r="V25" s="594"/>
      <c r="W25" s="594"/>
      <c r="X25" s="594"/>
      <c r="Y25" s="595"/>
      <c r="Z25" s="596">
        <v>14.1</v>
      </c>
      <c r="AA25" s="596"/>
      <c r="AB25" s="596"/>
      <c r="AC25" s="596"/>
      <c r="AD25" s="597" t="s">
        <v>109</v>
      </c>
      <c r="AE25" s="597"/>
      <c r="AF25" s="597"/>
      <c r="AG25" s="597"/>
      <c r="AH25" s="597"/>
      <c r="AI25" s="597"/>
      <c r="AJ25" s="597"/>
      <c r="AK25" s="597"/>
      <c r="AL25" s="598" t="s">
        <v>109</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12304376</v>
      </c>
      <c r="CS25" s="625"/>
      <c r="CT25" s="625"/>
      <c r="CU25" s="625"/>
      <c r="CV25" s="625"/>
      <c r="CW25" s="625"/>
      <c r="CX25" s="625"/>
      <c r="CY25" s="626"/>
      <c r="CZ25" s="627">
        <v>15.7</v>
      </c>
      <c r="DA25" s="628"/>
      <c r="DB25" s="628"/>
      <c r="DC25" s="629"/>
      <c r="DD25" s="602">
        <v>11194380</v>
      </c>
      <c r="DE25" s="625"/>
      <c r="DF25" s="625"/>
      <c r="DG25" s="625"/>
      <c r="DH25" s="625"/>
      <c r="DI25" s="625"/>
      <c r="DJ25" s="625"/>
      <c r="DK25" s="626"/>
      <c r="DL25" s="602">
        <v>10984492</v>
      </c>
      <c r="DM25" s="625"/>
      <c r="DN25" s="625"/>
      <c r="DO25" s="625"/>
      <c r="DP25" s="625"/>
      <c r="DQ25" s="625"/>
      <c r="DR25" s="625"/>
      <c r="DS25" s="625"/>
      <c r="DT25" s="625"/>
      <c r="DU25" s="625"/>
      <c r="DV25" s="626"/>
      <c r="DW25" s="598">
        <v>25.1</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8503906</v>
      </c>
      <c r="CS26" s="594"/>
      <c r="CT26" s="594"/>
      <c r="CU26" s="594"/>
      <c r="CV26" s="594"/>
      <c r="CW26" s="594"/>
      <c r="CX26" s="594"/>
      <c r="CY26" s="595"/>
      <c r="CZ26" s="627">
        <v>10.8</v>
      </c>
      <c r="DA26" s="628"/>
      <c r="DB26" s="628"/>
      <c r="DC26" s="629"/>
      <c r="DD26" s="602">
        <v>7489586</v>
      </c>
      <c r="DE26" s="594"/>
      <c r="DF26" s="594"/>
      <c r="DG26" s="594"/>
      <c r="DH26" s="594"/>
      <c r="DI26" s="594"/>
      <c r="DJ26" s="594"/>
      <c r="DK26" s="595"/>
      <c r="DL26" s="602" t="s">
        <v>277</v>
      </c>
      <c r="DM26" s="594"/>
      <c r="DN26" s="594"/>
      <c r="DO26" s="594"/>
      <c r="DP26" s="594"/>
      <c r="DQ26" s="594"/>
      <c r="DR26" s="594"/>
      <c r="DS26" s="594"/>
      <c r="DT26" s="594"/>
      <c r="DU26" s="594"/>
      <c r="DV26" s="595"/>
      <c r="DW26" s="598" t="s">
        <v>277</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8260092</v>
      </c>
      <c r="S27" s="594"/>
      <c r="T27" s="594"/>
      <c r="U27" s="594"/>
      <c r="V27" s="594"/>
      <c r="W27" s="594"/>
      <c r="X27" s="594"/>
      <c r="Y27" s="595"/>
      <c r="Z27" s="596">
        <v>10.199999999999999</v>
      </c>
      <c r="AA27" s="596"/>
      <c r="AB27" s="596"/>
      <c r="AC27" s="596"/>
      <c r="AD27" s="597" t="s">
        <v>109</v>
      </c>
      <c r="AE27" s="597"/>
      <c r="AF27" s="597"/>
      <c r="AG27" s="597"/>
      <c r="AH27" s="597"/>
      <c r="AI27" s="597"/>
      <c r="AJ27" s="597"/>
      <c r="AK27" s="597"/>
      <c r="AL27" s="598" t="s">
        <v>109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29533354</v>
      </c>
      <c r="BH27" s="594"/>
      <c r="BI27" s="594"/>
      <c r="BJ27" s="594"/>
      <c r="BK27" s="594"/>
      <c r="BL27" s="594"/>
      <c r="BM27" s="594"/>
      <c r="BN27" s="595"/>
      <c r="BO27" s="596">
        <v>100</v>
      </c>
      <c r="BP27" s="596"/>
      <c r="BQ27" s="596"/>
      <c r="BR27" s="596"/>
      <c r="BS27" s="602">
        <v>488915</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18287543</v>
      </c>
      <c r="CS27" s="625"/>
      <c r="CT27" s="625"/>
      <c r="CU27" s="625"/>
      <c r="CV27" s="625"/>
      <c r="CW27" s="625"/>
      <c r="CX27" s="625"/>
      <c r="CY27" s="626"/>
      <c r="CZ27" s="627">
        <v>23.3</v>
      </c>
      <c r="DA27" s="628"/>
      <c r="DB27" s="628"/>
      <c r="DC27" s="629"/>
      <c r="DD27" s="602">
        <v>6440514</v>
      </c>
      <c r="DE27" s="625"/>
      <c r="DF27" s="625"/>
      <c r="DG27" s="625"/>
      <c r="DH27" s="625"/>
      <c r="DI27" s="625"/>
      <c r="DJ27" s="625"/>
      <c r="DK27" s="626"/>
      <c r="DL27" s="602">
        <v>6437647</v>
      </c>
      <c r="DM27" s="625"/>
      <c r="DN27" s="625"/>
      <c r="DO27" s="625"/>
      <c r="DP27" s="625"/>
      <c r="DQ27" s="625"/>
      <c r="DR27" s="625"/>
      <c r="DS27" s="625"/>
      <c r="DT27" s="625"/>
      <c r="DU27" s="625"/>
      <c r="DV27" s="626"/>
      <c r="DW27" s="598">
        <v>14.7</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112748</v>
      </c>
      <c r="S28" s="594"/>
      <c r="T28" s="594"/>
      <c r="U28" s="594"/>
      <c r="V28" s="594"/>
      <c r="W28" s="594"/>
      <c r="X28" s="594"/>
      <c r="Y28" s="595"/>
      <c r="Z28" s="596">
        <v>0.1</v>
      </c>
      <c r="AA28" s="596"/>
      <c r="AB28" s="596"/>
      <c r="AC28" s="596"/>
      <c r="AD28" s="597">
        <v>30496</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6751303</v>
      </c>
      <c r="CS28" s="594"/>
      <c r="CT28" s="594"/>
      <c r="CU28" s="594"/>
      <c r="CV28" s="594"/>
      <c r="CW28" s="594"/>
      <c r="CX28" s="594"/>
      <c r="CY28" s="595"/>
      <c r="CZ28" s="627">
        <v>8.6</v>
      </c>
      <c r="DA28" s="628"/>
      <c r="DB28" s="628"/>
      <c r="DC28" s="629"/>
      <c r="DD28" s="602">
        <v>6561167</v>
      </c>
      <c r="DE28" s="594"/>
      <c r="DF28" s="594"/>
      <c r="DG28" s="594"/>
      <c r="DH28" s="594"/>
      <c r="DI28" s="594"/>
      <c r="DJ28" s="594"/>
      <c r="DK28" s="595"/>
      <c r="DL28" s="602">
        <v>6561167</v>
      </c>
      <c r="DM28" s="594"/>
      <c r="DN28" s="594"/>
      <c r="DO28" s="594"/>
      <c r="DP28" s="594"/>
      <c r="DQ28" s="594"/>
      <c r="DR28" s="594"/>
      <c r="DS28" s="594"/>
      <c r="DT28" s="594"/>
      <c r="DU28" s="594"/>
      <c r="DV28" s="595"/>
      <c r="DW28" s="598">
        <v>15</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7965</v>
      </c>
      <c r="S29" s="594"/>
      <c r="T29" s="594"/>
      <c r="U29" s="594"/>
      <c r="V29" s="594"/>
      <c r="W29" s="594"/>
      <c r="X29" s="594"/>
      <c r="Y29" s="595"/>
      <c r="Z29" s="596">
        <v>0</v>
      </c>
      <c r="AA29" s="596"/>
      <c r="AB29" s="596"/>
      <c r="AC29" s="596"/>
      <c r="AD29" s="597" t="s">
        <v>109</v>
      </c>
      <c r="AE29" s="597"/>
      <c r="AF29" s="597"/>
      <c r="AG29" s="597"/>
      <c r="AH29" s="597"/>
      <c r="AI29" s="597"/>
      <c r="AJ29" s="597"/>
      <c r="AK29" s="597"/>
      <c r="AL29" s="598" t="s">
        <v>109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6750770</v>
      </c>
      <c r="CS29" s="625"/>
      <c r="CT29" s="625"/>
      <c r="CU29" s="625"/>
      <c r="CV29" s="625"/>
      <c r="CW29" s="625"/>
      <c r="CX29" s="625"/>
      <c r="CY29" s="626"/>
      <c r="CZ29" s="627">
        <v>8.6</v>
      </c>
      <c r="DA29" s="628"/>
      <c r="DB29" s="628"/>
      <c r="DC29" s="629"/>
      <c r="DD29" s="602">
        <v>6560634</v>
      </c>
      <c r="DE29" s="625"/>
      <c r="DF29" s="625"/>
      <c r="DG29" s="625"/>
      <c r="DH29" s="625"/>
      <c r="DI29" s="625"/>
      <c r="DJ29" s="625"/>
      <c r="DK29" s="626"/>
      <c r="DL29" s="602">
        <v>6560634</v>
      </c>
      <c r="DM29" s="625"/>
      <c r="DN29" s="625"/>
      <c r="DO29" s="625"/>
      <c r="DP29" s="625"/>
      <c r="DQ29" s="625"/>
      <c r="DR29" s="625"/>
      <c r="DS29" s="625"/>
      <c r="DT29" s="625"/>
      <c r="DU29" s="625"/>
      <c r="DV29" s="626"/>
      <c r="DW29" s="598">
        <v>15</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1078816</v>
      </c>
      <c r="S30" s="594"/>
      <c r="T30" s="594"/>
      <c r="U30" s="594"/>
      <c r="V30" s="594"/>
      <c r="W30" s="594"/>
      <c r="X30" s="594"/>
      <c r="Y30" s="595"/>
      <c r="Z30" s="596">
        <v>1.3</v>
      </c>
      <c r="AA30" s="596"/>
      <c r="AB30" s="596"/>
      <c r="AC30" s="596"/>
      <c r="AD30" s="597" t="s">
        <v>109</v>
      </c>
      <c r="AE30" s="597"/>
      <c r="AF30" s="597"/>
      <c r="AG30" s="597"/>
      <c r="AH30" s="597"/>
      <c r="AI30" s="597"/>
      <c r="AJ30" s="597"/>
      <c r="AK30" s="597"/>
      <c r="AL30" s="598" t="s">
        <v>109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98.5</v>
      </c>
      <c r="BH30" s="652"/>
      <c r="BI30" s="652"/>
      <c r="BJ30" s="652"/>
      <c r="BK30" s="652"/>
      <c r="BL30" s="652"/>
      <c r="BM30" s="588">
        <v>92.4</v>
      </c>
      <c r="BN30" s="652"/>
      <c r="BO30" s="652"/>
      <c r="BP30" s="652"/>
      <c r="BQ30" s="653"/>
      <c r="BR30" s="651">
        <v>98.4</v>
      </c>
      <c r="BS30" s="652"/>
      <c r="BT30" s="652"/>
      <c r="BU30" s="652"/>
      <c r="BV30" s="652"/>
      <c r="BW30" s="652"/>
      <c r="BX30" s="588">
        <v>91.8</v>
      </c>
      <c r="BY30" s="652"/>
      <c r="BZ30" s="652"/>
      <c r="CA30" s="652"/>
      <c r="CB30" s="653"/>
      <c r="CD30" s="656"/>
      <c r="CE30" s="657"/>
      <c r="CF30" s="607" t="s">
        <v>291</v>
      </c>
      <c r="CG30" s="608"/>
      <c r="CH30" s="608"/>
      <c r="CI30" s="608"/>
      <c r="CJ30" s="608"/>
      <c r="CK30" s="608"/>
      <c r="CL30" s="608"/>
      <c r="CM30" s="608"/>
      <c r="CN30" s="608"/>
      <c r="CO30" s="608"/>
      <c r="CP30" s="608"/>
      <c r="CQ30" s="609"/>
      <c r="CR30" s="593">
        <v>6083939</v>
      </c>
      <c r="CS30" s="594"/>
      <c r="CT30" s="594"/>
      <c r="CU30" s="594"/>
      <c r="CV30" s="594"/>
      <c r="CW30" s="594"/>
      <c r="CX30" s="594"/>
      <c r="CY30" s="595"/>
      <c r="CZ30" s="627">
        <v>7.7</v>
      </c>
      <c r="DA30" s="628"/>
      <c r="DB30" s="628"/>
      <c r="DC30" s="629"/>
      <c r="DD30" s="602">
        <v>5895053</v>
      </c>
      <c r="DE30" s="594"/>
      <c r="DF30" s="594"/>
      <c r="DG30" s="594"/>
      <c r="DH30" s="594"/>
      <c r="DI30" s="594"/>
      <c r="DJ30" s="594"/>
      <c r="DK30" s="595"/>
      <c r="DL30" s="602">
        <v>5895053</v>
      </c>
      <c r="DM30" s="594"/>
      <c r="DN30" s="594"/>
      <c r="DO30" s="594"/>
      <c r="DP30" s="594"/>
      <c r="DQ30" s="594"/>
      <c r="DR30" s="594"/>
      <c r="DS30" s="594"/>
      <c r="DT30" s="594"/>
      <c r="DU30" s="594"/>
      <c r="DV30" s="595"/>
      <c r="DW30" s="598">
        <v>13.5</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3157516</v>
      </c>
      <c r="S31" s="594"/>
      <c r="T31" s="594"/>
      <c r="U31" s="594"/>
      <c r="V31" s="594"/>
      <c r="W31" s="594"/>
      <c r="X31" s="594"/>
      <c r="Y31" s="595"/>
      <c r="Z31" s="596">
        <v>3.9</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98.1</v>
      </c>
      <c r="BH31" s="625"/>
      <c r="BI31" s="625"/>
      <c r="BJ31" s="625"/>
      <c r="BK31" s="625"/>
      <c r="BL31" s="625"/>
      <c r="BM31" s="599">
        <v>91.5</v>
      </c>
      <c r="BN31" s="649"/>
      <c r="BO31" s="649"/>
      <c r="BP31" s="649"/>
      <c r="BQ31" s="650"/>
      <c r="BR31" s="648">
        <v>98</v>
      </c>
      <c r="BS31" s="625"/>
      <c r="BT31" s="625"/>
      <c r="BU31" s="625"/>
      <c r="BV31" s="625"/>
      <c r="BW31" s="625"/>
      <c r="BX31" s="599">
        <v>91</v>
      </c>
      <c r="BY31" s="649"/>
      <c r="BZ31" s="649"/>
      <c r="CA31" s="649"/>
      <c r="CB31" s="650"/>
      <c r="CD31" s="656"/>
      <c r="CE31" s="657"/>
      <c r="CF31" s="607" t="s">
        <v>295</v>
      </c>
      <c r="CG31" s="608"/>
      <c r="CH31" s="608"/>
      <c r="CI31" s="608"/>
      <c r="CJ31" s="608"/>
      <c r="CK31" s="608"/>
      <c r="CL31" s="608"/>
      <c r="CM31" s="608"/>
      <c r="CN31" s="608"/>
      <c r="CO31" s="608"/>
      <c r="CP31" s="608"/>
      <c r="CQ31" s="609"/>
      <c r="CR31" s="593">
        <v>666831</v>
      </c>
      <c r="CS31" s="625"/>
      <c r="CT31" s="625"/>
      <c r="CU31" s="625"/>
      <c r="CV31" s="625"/>
      <c r="CW31" s="625"/>
      <c r="CX31" s="625"/>
      <c r="CY31" s="626"/>
      <c r="CZ31" s="627">
        <v>0.8</v>
      </c>
      <c r="DA31" s="628"/>
      <c r="DB31" s="628"/>
      <c r="DC31" s="629"/>
      <c r="DD31" s="602">
        <v>665581</v>
      </c>
      <c r="DE31" s="625"/>
      <c r="DF31" s="625"/>
      <c r="DG31" s="625"/>
      <c r="DH31" s="625"/>
      <c r="DI31" s="625"/>
      <c r="DJ31" s="625"/>
      <c r="DK31" s="626"/>
      <c r="DL31" s="602">
        <v>665581</v>
      </c>
      <c r="DM31" s="625"/>
      <c r="DN31" s="625"/>
      <c r="DO31" s="625"/>
      <c r="DP31" s="625"/>
      <c r="DQ31" s="625"/>
      <c r="DR31" s="625"/>
      <c r="DS31" s="625"/>
      <c r="DT31" s="625"/>
      <c r="DU31" s="625"/>
      <c r="DV31" s="626"/>
      <c r="DW31" s="598">
        <v>1.5</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5218450</v>
      </c>
      <c r="S32" s="594"/>
      <c r="T32" s="594"/>
      <c r="U32" s="594"/>
      <c r="V32" s="594"/>
      <c r="W32" s="594"/>
      <c r="X32" s="594"/>
      <c r="Y32" s="595"/>
      <c r="Z32" s="596">
        <v>6.4</v>
      </c>
      <c r="AA32" s="596"/>
      <c r="AB32" s="596"/>
      <c r="AC32" s="596"/>
      <c r="AD32" s="597">
        <v>8765</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98.7</v>
      </c>
      <c r="BH32" s="661"/>
      <c r="BI32" s="661"/>
      <c r="BJ32" s="661"/>
      <c r="BK32" s="661"/>
      <c r="BL32" s="661"/>
      <c r="BM32" s="662">
        <v>92.4</v>
      </c>
      <c r="BN32" s="661"/>
      <c r="BO32" s="661"/>
      <c r="BP32" s="661"/>
      <c r="BQ32" s="663"/>
      <c r="BR32" s="660">
        <v>98.5</v>
      </c>
      <c r="BS32" s="661"/>
      <c r="BT32" s="661"/>
      <c r="BU32" s="661"/>
      <c r="BV32" s="661"/>
      <c r="BW32" s="661"/>
      <c r="BX32" s="662">
        <v>91.7</v>
      </c>
      <c r="BY32" s="661"/>
      <c r="BZ32" s="661"/>
      <c r="CA32" s="661"/>
      <c r="CB32" s="663"/>
      <c r="CD32" s="658"/>
      <c r="CE32" s="659"/>
      <c r="CF32" s="607" t="s">
        <v>298</v>
      </c>
      <c r="CG32" s="608"/>
      <c r="CH32" s="608"/>
      <c r="CI32" s="608"/>
      <c r="CJ32" s="608"/>
      <c r="CK32" s="608"/>
      <c r="CL32" s="608"/>
      <c r="CM32" s="608"/>
      <c r="CN32" s="608"/>
      <c r="CO32" s="608"/>
      <c r="CP32" s="608"/>
      <c r="CQ32" s="609"/>
      <c r="CR32" s="593">
        <v>533</v>
      </c>
      <c r="CS32" s="594"/>
      <c r="CT32" s="594"/>
      <c r="CU32" s="594"/>
      <c r="CV32" s="594"/>
      <c r="CW32" s="594"/>
      <c r="CX32" s="594"/>
      <c r="CY32" s="595"/>
      <c r="CZ32" s="627">
        <v>0</v>
      </c>
      <c r="DA32" s="628"/>
      <c r="DB32" s="628"/>
      <c r="DC32" s="629"/>
      <c r="DD32" s="602">
        <v>533</v>
      </c>
      <c r="DE32" s="594"/>
      <c r="DF32" s="594"/>
      <c r="DG32" s="594"/>
      <c r="DH32" s="594"/>
      <c r="DI32" s="594"/>
      <c r="DJ32" s="594"/>
      <c r="DK32" s="595"/>
      <c r="DL32" s="602">
        <v>533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6918600</v>
      </c>
      <c r="S33" s="594"/>
      <c r="T33" s="594"/>
      <c r="U33" s="594"/>
      <c r="V33" s="594"/>
      <c r="W33" s="594"/>
      <c r="X33" s="594"/>
      <c r="Y33" s="595"/>
      <c r="Z33" s="596">
        <v>8.5</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26632419</v>
      </c>
      <c r="CS33" s="625"/>
      <c r="CT33" s="625"/>
      <c r="CU33" s="625"/>
      <c r="CV33" s="625"/>
      <c r="CW33" s="625"/>
      <c r="CX33" s="625"/>
      <c r="CY33" s="626"/>
      <c r="CZ33" s="627">
        <v>33.9</v>
      </c>
      <c r="DA33" s="628"/>
      <c r="DB33" s="628"/>
      <c r="DC33" s="629"/>
      <c r="DD33" s="602">
        <v>19608079</v>
      </c>
      <c r="DE33" s="625"/>
      <c r="DF33" s="625"/>
      <c r="DG33" s="625"/>
      <c r="DH33" s="625"/>
      <c r="DI33" s="625"/>
      <c r="DJ33" s="625"/>
      <c r="DK33" s="626"/>
      <c r="DL33" s="602">
        <v>17446819</v>
      </c>
      <c r="DM33" s="625"/>
      <c r="DN33" s="625"/>
      <c r="DO33" s="625"/>
      <c r="DP33" s="625"/>
      <c r="DQ33" s="625"/>
      <c r="DR33" s="625"/>
      <c r="DS33" s="625"/>
      <c r="DT33" s="625"/>
      <c r="DU33" s="625"/>
      <c r="DV33" s="626"/>
      <c r="DW33" s="598">
        <v>39.9</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11593992</v>
      </c>
      <c r="CS34" s="594"/>
      <c r="CT34" s="594"/>
      <c r="CU34" s="594"/>
      <c r="CV34" s="594"/>
      <c r="CW34" s="594"/>
      <c r="CX34" s="594"/>
      <c r="CY34" s="595"/>
      <c r="CZ34" s="627">
        <v>14.8</v>
      </c>
      <c r="DA34" s="628"/>
      <c r="DB34" s="628"/>
      <c r="DC34" s="629"/>
      <c r="DD34" s="602">
        <v>9165091</v>
      </c>
      <c r="DE34" s="594"/>
      <c r="DF34" s="594"/>
      <c r="DG34" s="594"/>
      <c r="DH34" s="594"/>
      <c r="DI34" s="594"/>
      <c r="DJ34" s="594"/>
      <c r="DK34" s="595"/>
      <c r="DL34" s="602">
        <v>8786231</v>
      </c>
      <c r="DM34" s="594"/>
      <c r="DN34" s="594"/>
      <c r="DO34" s="594"/>
      <c r="DP34" s="594"/>
      <c r="DQ34" s="594"/>
      <c r="DR34" s="594"/>
      <c r="DS34" s="594"/>
      <c r="DT34" s="594"/>
      <c r="DU34" s="594"/>
      <c r="DV34" s="595"/>
      <c r="DW34" s="598">
        <v>20.100000000000001</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3256800</v>
      </c>
      <c r="S35" s="594"/>
      <c r="T35" s="594"/>
      <c r="U35" s="594"/>
      <c r="V35" s="594"/>
      <c r="W35" s="594"/>
      <c r="X35" s="594"/>
      <c r="Y35" s="595"/>
      <c r="Z35" s="596">
        <v>4</v>
      </c>
      <c r="AA35" s="596"/>
      <c r="AB35" s="596"/>
      <c r="AC35" s="596"/>
      <c r="AD35" s="597" t="s">
        <v>109</v>
      </c>
      <c r="AE35" s="597"/>
      <c r="AF35" s="597"/>
      <c r="AG35" s="597"/>
      <c r="AH35" s="597"/>
      <c r="AI35" s="597"/>
      <c r="AJ35" s="597"/>
      <c r="AK35" s="597"/>
      <c r="AL35" s="598" t="s">
        <v>109</v>
      </c>
      <c r="AM35" s="599"/>
      <c r="AN35" s="599"/>
      <c r="AO35" s="600"/>
      <c r="AP35" s="186"/>
      <c r="AQ35" s="604" t="s">
        <v>306</v>
      </c>
      <c r="AR35" s="605"/>
      <c r="AS35" s="605"/>
      <c r="AT35" s="605"/>
      <c r="AU35" s="605"/>
      <c r="AV35" s="605"/>
      <c r="AW35" s="605"/>
      <c r="AX35" s="605"/>
      <c r="AY35" s="606"/>
      <c r="AZ35" s="582">
        <v>8886194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86736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561796</v>
      </c>
      <c r="CS35" s="625"/>
      <c r="CT35" s="625"/>
      <c r="CU35" s="625"/>
      <c r="CV35" s="625"/>
      <c r="CW35" s="625"/>
      <c r="CX35" s="625"/>
      <c r="CY35" s="626"/>
      <c r="CZ35" s="627">
        <v>0.7</v>
      </c>
      <c r="DA35" s="628"/>
      <c r="DB35" s="628"/>
      <c r="DC35" s="629"/>
      <c r="DD35" s="602">
        <v>443816</v>
      </c>
      <c r="DE35" s="625"/>
      <c r="DF35" s="625"/>
      <c r="DG35" s="625"/>
      <c r="DH35" s="625"/>
      <c r="DI35" s="625"/>
      <c r="DJ35" s="625"/>
      <c r="DK35" s="626"/>
      <c r="DL35" s="602">
        <v>443816</v>
      </c>
      <c r="DM35" s="625"/>
      <c r="DN35" s="625"/>
      <c r="DO35" s="625"/>
      <c r="DP35" s="625"/>
      <c r="DQ35" s="625"/>
      <c r="DR35" s="625"/>
      <c r="DS35" s="625"/>
      <c r="DT35" s="625"/>
      <c r="DU35" s="625"/>
      <c r="DV35" s="626"/>
      <c r="DW35" s="598">
        <v>1</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81294032</v>
      </c>
      <c r="S36" s="666"/>
      <c r="T36" s="666"/>
      <c r="U36" s="666"/>
      <c r="V36" s="666"/>
      <c r="W36" s="666"/>
      <c r="X36" s="666"/>
      <c r="Y36" s="667"/>
      <c r="Z36" s="668">
        <v>100</v>
      </c>
      <c r="AA36" s="668"/>
      <c r="AB36" s="668"/>
      <c r="AC36" s="668"/>
      <c r="AD36" s="669">
        <v>40490318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1693429</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-409918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3639858</v>
      </c>
      <c r="CS36" s="594"/>
      <c r="CT36" s="594"/>
      <c r="CU36" s="594"/>
      <c r="CV36" s="594"/>
      <c r="CW36" s="594"/>
      <c r="CX36" s="594"/>
      <c r="CY36" s="595"/>
      <c r="CZ36" s="627">
        <v>4.5999999999999996</v>
      </c>
      <c r="DA36" s="628"/>
      <c r="DB36" s="628"/>
      <c r="DC36" s="629"/>
      <c r="DD36" s="602">
        <v>2382525</v>
      </c>
      <c r="DE36" s="594"/>
      <c r="DF36" s="594"/>
      <c r="DG36" s="594"/>
      <c r="DH36" s="594"/>
      <c r="DI36" s="594"/>
      <c r="DJ36" s="594"/>
      <c r="DK36" s="595"/>
      <c r="DL36" s="602">
        <v>1815321</v>
      </c>
      <c r="DM36" s="594"/>
      <c r="DN36" s="594"/>
      <c r="DO36" s="594"/>
      <c r="DP36" s="594"/>
      <c r="DQ36" s="594"/>
      <c r="DR36" s="594"/>
      <c r="DS36" s="594"/>
      <c r="DT36" s="594"/>
      <c r="DU36" s="594"/>
      <c r="DV36" s="595"/>
      <c r="DW36" s="598">
        <v>4.0999999999999996</v>
      </c>
      <c r="DX36" s="623"/>
      <c r="DY36" s="623"/>
      <c r="DZ36" s="623"/>
      <c r="EA36" s="623"/>
      <c r="EB36" s="623"/>
      <c r="EC36" s="624"/>
    </row>
    <row r="37" spans="2:133" ht="11.25" customHeight="1">
      <c r="AQ37" s="672" t="s">
        <v>313</v>
      </c>
      <c r="AR37" s="673"/>
      <c r="AS37" s="673"/>
      <c r="AT37" s="673"/>
      <c r="AU37" s="673"/>
      <c r="AV37" s="673"/>
      <c r="AW37" s="673"/>
      <c r="AX37" s="673"/>
      <c r="AY37" s="674"/>
      <c r="AZ37" s="593">
        <v>1000000</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31668</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25019</v>
      </c>
      <c r="CS37" s="625"/>
      <c r="CT37" s="625"/>
      <c r="CU37" s="625"/>
      <c r="CV37" s="625"/>
      <c r="CW37" s="625"/>
      <c r="CX37" s="625"/>
      <c r="CY37" s="626"/>
      <c r="CZ37" s="627">
        <v>0</v>
      </c>
      <c r="DA37" s="628"/>
      <c r="DB37" s="628"/>
      <c r="DC37" s="629"/>
      <c r="DD37" s="602">
        <v>25019</v>
      </c>
      <c r="DE37" s="625"/>
      <c r="DF37" s="625"/>
      <c r="DG37" s="625"/>
      <c r="DH37" s="625"/>
      <c r="DI37" s="625"/>
      <c r="DJ37" s="625"/>
      <c r="DK37" s="626"/>
      <c r="DL37" s="602">
        <v>25019</v>
      </c>
      <c r="DM37" s="625"/>
      <c r="DN37" s="625"/>
      <c r="DO37" s="625"/>
      <c r="DP37" s="625"/>
      <c r="DQ37" s="625"/>
      <c r="DR37" s="625"/>
      <c r="DS37" s="625"/>
      <c r="DT37" s="625"/>
      <c r="DU37" s="625"/>
      <c r="DV37" s="626"/>
      <c r="DW37" s="598">
        <v>0.1</v>
      </c>
      <c r="DX37" s="623"/>
      <c r="DY37" s="623"/>
      <c r="DZ37" s="623"/>
      <c r="EA37" s="623"/>
      <c r="EB37" s="623"/>
      <c r="EC37" s="624"/>
    </row>
    <row r="38" spans="2:133" ht="11.25" customHeight="1">
      <c r="AQ38" s="672" t="s">
        <v>316</v>
      </c>
      <c r="AR38" s="673"/>
      <c r="AS38" s="673"/>
      <c r="AT38" s="673"/>
      <c r="AU38" s="673"/>
      <c r="AV38" s="673"/>
      <c r="AW38" s="673"/>
      <c r="AX38" s="673"/>
      <c r="AY38" s="674"/>
      <c r="AZ38" s="593">
        <v>60614</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56204</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7825580</v>
      </c>
      <c r="CS38" s="594"/>
      <c r="CT38" s="594"/>
      <c r="CU38" s="594"/>
      <c r="CV38" s="594"/>
      <c r="CW38" s="594"/>
      <c r="CX38" s="594"/>
      <c r="CY38" s="595"/>
      <c r="CZ38" s="627">
        <v>10</v>
      </c>
      <c r="DA38" s="628"/>
      <c r="DB38" s="628"/>
      <c r="DC38" s="629"/>
      <c r="DD38" s="602">
        <v>6637906</v>
      </c>
      <c r="DE38" s="594"/>
      <c r="DF38" s="594"/>
      <c r="DG38" s="594"/>
      <c r="DH38" s="594"/>
      <c r="DI38" s="594"/>
      <c r="DJ38" s="594"/>
      <c r="DK38" s="595"/>
      <c r="DL38" s="602">
        <v>5764775</v>
      </c>
      <c r="DM38" s="594"/>
      <c r="DN38" s="594"/>
      <c r="DO38" s="594"/>
      <c r="DP38" s="594"/>
      <c r="DQ38" s="594"/>
      <c r="DR38" s="594"/>
      <c r="DS38" s="594"/>
      <c r="DT38" s="594"/>
      <c r="DU38" s="594"/>
      <c r="DV38" s="595"/>
      <c r="DW38" s="598">
        <v>13.2</v>
      </c>
      <c r="DX38" s="623"/>
      <c r="DY38" s="623"/>
      <c r="DZ38" s="623"/>
      <c r="EA38" s="623"/>
      <c r="EB38" s="623"/>
      <c r="EC38" s="624"/>
    </row>
    <row r="39" spans="2:133" ht="11.25" customHeight="1">
      <c r="AQ39" s="672" t="s">
        <v>319</v>
      </c>
      <c r="AR39" s="673"/>
      <c r="AS39" s="673"/>
      <c r="AT39" s="673"/>
      <c r="AU39" s="673"/>
      <c r="AV39" s="673"/>
      <c r="AW39" s="673"/>
      <c r="AX39" s="673"/>
      <c r="AY39" s="674"/>
      <c r="AZ39" s="593" t="s">
        <v>109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93</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335741</v>
      </c>
      <c r="CS39" s="625"/>
      <c r="CT39" s="625"/>
      <c r="CU39" s="625"/>
      <c r="CV39" s="625"/>
      <c r="CW39" s="625"/>
      <c r="CX39" s="625"/>
      <c r="CY39" s="626"/>
      <c r="CZ39" s="627">
        <v>0.4</v>
      </c>
      <c r="DA39" s="628"/>
      <c r="DB39" s="628"/>
      <c r="DC39" s="629"/>
      <c r="DD39" s="602">
        <v>314689</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1875401</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95</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2675452</v>
      </c>
      <c r="CS40" s="594"/>
      <c r="CT40" s="594"/>
      <c r="CU40" s="594"/>
      <c r="CV40" s="594"/>
      <c r="CW40" s="594"/>
      <c r="CX40" s="594"/>
      <c r="CY40" s="595"/>
      <c r="CZ40" s="627">
        <v>3.4</v>
      </c>
      <c r="DA40" s="628"/>
      <c r="DB40" s="628"/>
      <c r="DC40" s="629"/>
      <c r="DD40" s="602">
        <v>664052</v>
      </c>
      <c r="DE40" s="594"/>
      <c r="DF40" s="594"/>
      <c r="DG40" s="594"/>
      <c r="DH40" s="594"/>
      <c r="DI40" s="594"/>
      <c r="DJ40" s="594"/>
      <c r="DK40" s="595"/>
      <c r="DL40" s="602">
        <v>636676</v>
      </c>
      <c r="DM40" s="594"/>
      <c r="DN40" s="594"/>
      <c r="DO40" s="594"/>
      <c r="DP40" s="594"/>
      <c r="DQ40" s="594"/>
      <c r="DR40" s="594"/>
      <c r="DS40" s="594"/>
      <c r="DT40" s="594"/>
      <c r="DU40" s="594"/>
      <c r="DV40" s="595"/>
      <c r="DW40" s="598">
        <v>1.5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4256750</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259</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277</v>
      </c>
      <c r="CS41" s="625"/>
      <c r="CT41" s="625"/>
      <c r="CU41" s="625"/>
      <c r="CV41" s="625"/>
      <c r="CW41" s="625"/>
      <c r="CX41" s="625"/>
      <c r="CY41" s="626"/>
      <c r="CZ41" s="627" t="s">
        <v>277</v>
      </c>
      <c r="DA41" s="628"/>
      <c r="DB41" s="628"/>
      <c r="DC41" s="629"/>
      <c r="DD41" s="602" t="s">
        <v>277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14597533</v>
      </c>
      <c r="CS42" s="594"/>
      <c r="CT42" s="594"/>
      <c r="CU42" s="594"/>
      <c r="CV42" s="594"/>
      <c r="CW42" s="594"/>
      <c r="CX42" s="594"/>
      <c r="CY42" s="595"/>
      <c r="CZ42" s="627">
        <v>18.600000000000001</v>
      </c>
      <c r="DA42" s="676"/>
      <c r="DB42" s="676"/>
      <c r="DC42" s="677"/>
      <c r="DD42" s="602">
        <v>3762115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308902</v>
      </c>
      <c r="CS43" s="625"/>
      <c r="CT43" s="625"/>
      <c r="CU43" s="625"/>
      <c r="CV43" s="625"/>
      <c r="CW43" s="625"/>
      <c r="CX43" s="625"/>
      <c r="CY43" s="626"/>
      <c r="CZ43" s="627">
        <v>0.4</v>
      </c>
      <c r="DA43" s="628"/>
      <c r="DB43" s="628"/>
      <c r="DC43" s="629"/>
      <c r="DD43" s="602">
        <v>308902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14597533</v>
      </c>
      <c r="CS44" s="594"/>
      <c r="CT44" s="594"/>
      <c r="CU44" s="594"/>
      <c r="CV44" s="594"/>
      <c r="CW44" s="594"/>
      <c r="CX44" s="594"/>
      <c r="CY44" s="595"/>
      <c r="CZ44" s="627">
        <v>18.600000000000001</v>
      </c>
      <c r="DA44" s="676"/>
      <c r="DB44" s="676"/>
      <c r="DC44" s="677"/>
      <c r="DD44" s="602">
        <v>3762115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8685625</v>
      </c>
      <c r="CS45" s="625"/>
      <c r="CT45" s="625"/>
      <c r="CU45" s="625"/>
      <c r="CV45" s="625"/>
      <c r="CW45" s="625"/>
      <c r="CX45" s="625"/>
      <c r="CY45" s="626"/>
      <c r="CZ45" s="627">
        <v>11.1</v>
      </c>
      <c r="DA45" s="628"/>
      <c r="DB45" s="628"/>
      <c r="DC45" s="629"/>
      <c r="DD45" s="602">
        <v>314837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5687882</v>
      </c>
      <c r="CS46" s="594"/>
      <c r="CT46" s="594"/>
      <c r="CU46" s="594"/>
      <c r="CV46" s="594"/>
      <c r="CW46" s="594"/>
      <c r="CX46" s="594"/>
      <c r="CY46" s="595"/>
      <c r="CZ46" s="627">
        <v>7.2</v>
      </c>
      <c r="DA46" s="676"/>
      <c r="DB46" s="676"/>
      <c r="DC46" s="677"/>
      <c r="DD46" s="602">
        <v>3412903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t="s">
        <v>119</v>
      </c>
      <c r="CS47" s="625"/>
      <c r="CT47" s="625"/>
      <c r="CU47" s="625"/>
      <c r="CV47" s="625"/>
      <c r="CW47" s="625"/>
      <c r="CX47" s="625"/>
      <c r="CY47" s="626"/>
      <c r="CZ47" s="627" t="s">
        <v>119</v>
      </c>
      <c r="DA47" s="628"/>
      <c r="DB47" s="628"/>
      <c r="DC47" s="629"/>
      <c r="DD47" s="602" t="s">
        <v>119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76"/>
      <c r="DB48" s="676"/>
      <c r="DC48" s="677"/>
      <c r="DD48" s="602" t="s">
        <v>119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78573174</v>
      </c>
      <c r="CS49" s="661"/>
      <c r="CT49" s="661"/>
      <c r="CU49" s="661"/>
      <c r="CV49" s="661"/>
      <c r="CW49" s="661"/>
      <c r="CX49" s="661"/>
      <c r="CY49" s="688"/>
      <c r="CZ49" s="689">
        <v>100</v>
      </c>
      <c r="DA49" s="690"/>
      <c r="DB49" s="690"/>
      <c r="DC49" s="691"/>
      <c r="DD49" s="692">
        <v>47566255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80502</v>
      </c>
      <c r="R7" s="723"/>
      <c r="S7" s="723"/>
      <c r="T7" s="723"/>
      <c r="U7" s="723"/>
      <c r="V7" s="723">
        <v>77811</v>
      </c>
      <c r="W7" s="723"/>
      <c r="X7" s="723"/>
      <c r="Y7" s="723"/>
      <c r="Z7" s="723"/>
      <c r="AA7" s="723">
        <v>2691</v>
      </c>
      <c r="AB7" s="723"/>
      <c r="AC7" s="723"/>
      <c r="AD7" s="723"/>
      <c r="AE7" s="724"/>
      <c r="AF7" s="725">
        <v>2586</v>
      </c>
      <c r="AG7" s="726"/>
      <c r="AH7" s="726"/>
      <c r="AI7" s="726"/>
      <c r="AJ7" s="727"/>
      <c r="AK7" s="762">
        <v>1097</v>
      </c>
      <c r="AL7" s="763"/>
      <c r="AM7" s="763"/>
      <c r="AN7" s="763"/>
      <c r="AO7" s="763"/>
      <c r="AP7" s="763">
        <v>69359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551</v>
      </c>
      <c r="BT7" s="767"/>
      <c r="BU7" s="767"/>
      <c r="BV7" s="767"/>
      <c r="BW7" s="767"/>
      <c r="BX7" s="767"/>
      <c r="BY7" s="767"/>
      <c r="BZ7" s="767"/>
      <c r="CA7" s="767"/>
      <c r="CB7" s="767"/>
      <c r="CC7" s="767"/>
      <c r="CD7" s="767"/>
      <c r="CE7" s="767"/>
      <c r="CF7" s="767"/>
      <c r="CG7" s="768"/>
      <c r="CH7" s="759">
        <v>-8</v>
      </c>
      <c r="CI7" s="760"/>
      <c r="CJ7" s="760"/>
      <c r="CK7" s="760"/>
      <c r="CL7" s="761"/>
      <c r="CM7" s="759">
        <v>108</v>
      </c>
      <c r="CN7" s="760"/>
      <c r="CO7" s="760"/>
      <c r="CP7" s="760"/>
      <c r="CQ7" s="761"/>
      <c r="CR7" s="759">
        <v>10</v>
      </c>
      <c r="CS7" s="760"/>
      <c r="CT7" s="760"/>
      <c r="CU7" s="760"/>
      <c r="CV7" s="761"/>
      <c r="CW7" s="759" t="s">
        <v>485</v>
      </c>
      <c r="CX7" s="760"/>
      <c r="CY7" s="760"/>
      <c r="CZ7" s="760"/>
      <c r="DA7" s="761"/>
      <c r="DB7" s="759" t="s">
        <v>485</v>
      </c>
      <c r="DC7" s="760"/>
      <c r="DD7" s="760"/>
      <c r="DE7" s="760"/>
      <c r="DF7" s="761"/>
      <c r="DG7" s="759" t="s">
        <v>485</v>
      </c>
      <c r="DH7" s="760"/>
      <c r="DI7" s="760"/>
      <c r="DJ7" s="760"/>
      <c r="DK7" s="761"/>
      <c r="DL7" s="759" t="s">
        <v>485</v>
      </c>
      <c r="DM7" s="760"/>
      <c r="DN7" s="760"/>
      <c r="DO7" s="760"/>
      <c r="DP7" s="761"/>
      <c r="DQ7" s="759" t="s">
        <v>485</v>
      </c>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1902</v>
      </c>
      <c r="R8" s="747"/>
      <c r="S8" s="747"/>
      <c r="T8" s="747"/>
      <c r="U8" s="747"/>
      <c r="V8" s="747">
        <v>1872</v>
      </c>
      <c r="W8" s="747"/>
      <c r="X8" s="747"/>
      <c r="Y8" s="747"/>
      <c r="Z8" s="747"/>
      <c r="AA8" s="747">
        <v>29</v>
      </c>
      <c r="AB8" s="747"/>
      <c r="AC8" s="747"/>
      <c r="AD8" s="747"/>
      <c r="AE8" s="748"/>
      <c r="AF8" s="749">
        <v>29</v>
      </c>
      <c r="AG8" s="750"/>
      <c r="AH8" s="750"/>
      <c r="AI8" s="750"/>
      <c r="AJ8" s="751"/>
      <c r="AK8" s="752">
        <v>898</v>
      </c>
      <c r="AL8" s="753"/>
      <c r="AM8" s="753"/>
      <c r="AN8" s="753"/>
      <c r="AO8" s="753"/>
      <c r="AP8" s="753" t="s">
        <v>485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552</v>
      </c>
      <c r="BT8" s="757"/>
      <c r="BU8" s="757"/>
      <c r="BV8" s="757"/>
      <c r="BW8" s="757"/>
      <c r="BX8" s="757"/>
      <c r="BY8" s="757"/>
      <c r="BZ8" s="757"/>
      <c r="CA8" s="757"/>
      <c r="CB8" s="757"/>
      <c r="CC8" s="757"/>
      <c r="CD8" s="757"/>
      <c r="CE8" s="757"/>
      <c r="CF8" s="757"/>
      <c r="CG8" s="758"/>
      <c r="CH8" s="769">
        <v>2</v>
      </c>
      <c r="CI8" s="770"/>
      <c r="CJ8" s="770"/>
      <c r="CK8" s="770"/>
      <c r="CL8" s="771"/>
      <c r="CM8" s="769">
        <v>99</v>
      </c>
      <c r="CN8" s="770"/>
      <c r="CO8" s="770"/>
      <c r="CP8" s="770"/>
      <c r="CQ8" s="771"/>
      <c r="CR8" s="769">
        <v>70</v>
      </c>
      <c r="CS8" s="770"/>
      <c r="CT8" s="770"/>
      <c r="CU8" s="770"/>
      <c r="CV8" s="771"/>
      <c r="CW8" s="769">
        <v>3</v>
      </c>
      <c r="CX8" s="770"/>
      <c r="CY8" s="770"/>
      <c r="CZ8" s="770"/>
      <c r="DA8" s="771"/>
      <c r="DB8" s="769" t="s">
        <v>485</v>
      </c>
      <c r="DC8" s="770"/>
      <c r="DD8" s="770"/>
      <c r="DE8" s="770"/>
      <c r="DF8" s="771"/>
      <c r="DG8" s="769" t="s">
        <v>485</v>
      </c>
      <c r="DH8" s="770"/>
      <c r="DI8" s="770"/>
      <c r="DJ8" s="770"/>
      <c r="DK8" s="771"/>
      <c r="DL8" s="769" t="s">
        <v>485</v>
      </c>
      <c r="DM8" s="770"/>
      <c r="DN8" s="770"/>
      <c r="DO8" s="770"/>
      <c r="DP8" s="771"/>
      <c r="DQ8" s="769" t="s">
        <v>485</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553</v>
      </c>
      <c r="BT9" s="757"/>
      <c r="BU9" s="757"/>
      <c r="BV9" s="757"/>
      <c r="BW9" s="757"/>
      <c r="BX9" s="757"/>
      <c r="BY9" s="757"/>
      <c r="BZ9" s="757"/>
      <c r="CA9" s="757"/>
      <c r="CB9" s="757"/>
      <c r="CC9" s="757"/>
      <c r="CD9" s="757"/>
      <c r="CE9" s="757"/>
      <c r="CF9" s="757"/>
      <c r="CG9" s="758"/>
      <c r="CH9" s="769">
        <v>4</v>
      </c>
      <c r="CI9" s="770"/>
      <c r="CJ9" s="770"/>
      <c r="CK9" s="770"/>
      <c r="CL9" s="771"/>
      <c r="CM9" s="769">
        <v>200</v>
      </c>
      <c r="CN9" s="770"/>
      <c r="CO9" s="770"/>
      <c r="CP9" s="770"/>
      <c r="CQ9" s="771"/>
      <c r="CR9" s="769">
        <v>160</v>
      </c>
      <c r="CS9" s="770"/>
      <c r="CT9" s="770"/>
      <c r="CU9" s="770"/>
      <c r="CV9" s="771"/>
      <c r="CW9" s="769" t="s">
        <v>485</v>
      </c>
      <c r="CX9" s="770"/>
      <c r="CY9" s="770"/>
      <c r="CZ9" s="770"/>
      <c r="DA9" s="771"/>
      <c r="DB9" s="769" t="s">
        <v>485</v>
      </c>
      <c r="DC9" s="770"/>
      <c r="DD9" s="770"/>
      <c r="DE9" s="770"/>
      <c r="DF9" s="771"/>
      <c r="DG9" s="769" t="s">
        <v>485</v>
      </c>
      <c r="DH9" s="770"/>
      <c r="DI9" s="770"/>
      <c r="DJ9" s="770"/>
      <c r="DK9" s="771"/>
      <c r="DL9" s="769" t="s">
        <v>485</v>
      </c>
      <c r="DM9" s="770"/>
      <c r="DN9" s="770"/>
      <c r="DO9" s="770"/>
      <c r="DP9" s="771"/>
      <c r="DQ9" s="769" t="s">
        <v>485</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82404</v>
      </c>
      <c r="R23" s="782"/>
      <c r="S23" s="782"/>
      <c r="T23" s="782"/>
      <c r="U23" s="782"/>
      <c r="V23" s="782">
        <v>79683</v>
      </c>
      <c r="W23" s="782"/>
      <c r="X23" s="782"/>
      <c r="Y23" s="782"/>
      <c r="Z23" s="782"/>
      <c r="AA23" s="782">
        <v>2720</v>
      </c>
      <c r="AB23" s="782"/>
      <c r="AC23" s="782"/>
      <c r="AD23" s="782"/>
      <c r="AE23" s="783"/>
      <c r="AF23" s="784">
        <v>2615</v>
      </c>
      <c r="AG23" s="782"/>
      <c r="AH23" s="782"/>
      <c r="AI23" s="782"/>
      <c r="AJ23" s="785"/>
      <c r="AK23" s="786"/>
      <c r="AL23" s="787"/>
      <c r="AM23" s="787"/>
      <c r="AN23" s="787"/>
      <c r="AO23" s="787"/>
      <c r="AP23" s="782">
        <v>69359</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25493</v>
      </c>
      <c r="R28" s="811"/>
      <c r="S28" s="811"/>
      <c r="T28" s="811"/>
      <c r="U28" s="811"/>
      <c r="V28" s="811">
        <v>25406</v>
      </c>
      <c r="W28" s="811"/>
      <c r="X28" s="811"/>
      <c r="Y28" s="811"/>
      <c r="Z28" s="811"/>
      <c r="AA28" s="811">
        <v>87</v>
      </c>
      <c r="AB28" s="811"/>
      <c r="AC28" s="811"/>
      <c r="AD28" s="811"/>
      <c r="AE28" s="812"/>
      <c r="AF28" s="813">
        <v>87</v>
      </c>
      <c r="AG28" s="811"/>
      <c r="AH28" s="811"/>
      <c r="AI28" s="811"/>
      <c r="AJ28" s="814"/>
      <c r="AK28" s="815">
        <v>1875</v>
      </c>
      <c r="AL28" s="806"/>
      <c r="AM28" s="806"/>
      <c r="AN28" s="806"/>
      <c r="AO28" s="806"/>
      <c r="AP28" s="806" t="s">
        <v>485</v>
      </c>
      <c r="AQ28" s="806"/>
      <c r="AR28" s="806"/>
      <c r="AS28" s="806"/>
      <c r="AT28" s="806"/>
      <c r="AU28" s="806" t="s">
        <v>485</v>
      </c>
      <c r="AV28" s="806"/>
      <c r="AW28" s="806"/>
      <c r="AX28" s="806"/>
      <c r="AY28" s="806"/>
      <c r="AZ28" s="807" t="s">
        <v>485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14965</v>
      </c>
      <c r="R29" s="747"/>
      <c r="S29" s="747"/>
      <c r="T29" s="747"/>
      <c r="U29" s="747"/>
      <c r="V29" s="747">
        <v>14382</v>
      </c>
      <c r="W29" s="747"/>
      <c r="X29" s="747"/>
      <c r="Y29" s="747"/>
      <c r="Z29" s="747"/>
      <c r="AA29" s="747">
        <v>582</v>
      </c>
      <c r="AB29" s="747"/>
      <c r="AC29" s="747"/>
      <c r="AD29" s="747"/>
      <c r="AE29" s="748"/>
      <c r="AF29" s="749">
        <v>582</v>
      </c>
      <c r="AG29" s="750"/>
      <c r="AH29" s="750"/>
      <c r="AI29" s="750"/>
      <c r="AJ29" s="751"/>
      <c r="AK29" s="818">
        <v>2152</v>
      </c>
      <c r="AL29" s="819"/>
      <c r="AM29" s="819"/>
      <c r="AN29" s="819"/>
      <c r="AO29" s="819"/>
      <c r="AP29" s="819" t="s">
        <v>485</v>
      </c>
      <c r="AQ29" s="819"/>
      <c r="AR29" s="819"/>
      <c r="AS29" s="819"/>
      <c r="AT29" s="819"/>
      <c r="AU29" s="819" t="s">
        <v>485</v>
      </c>
      <c r="AV29" s="819"/>
      <c r="AW29" s="819"/>
      <c r="AX29" s="819"/>
      <c r="AY29" s="819"/>
      <c r="AZ29" s="820" t="s">
        <v>485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1911</v>
      </c>
      <c r="R30" s="747"/>
      <c r="S30" s="747"/>
      <c r="T30" s="747"/>
      <c r="U30" s="747"/>
      <c r="V30" s="747">
        <v>1901</v>
      </c>
      <c r="W30" s="747"/>
      <c r="X30" s="747"/>
      <c r="Y30" s="747"/>
      <c r="Z30" s="747"/>
      <c r="AA30" s="747">
        <v>10</v>
      </c>
      <c r="AB30" s="747"/>
      <c r="AC30" s="747"/>
      <c r="AD30" s="747"/>
      <c r="AE30" s="748"/>
      <c r="AF30" s="749">
        <v>10</v>
      </c>
      <c r="AG30" s="750"/>
      <c r="AH30" s="750"/>
      <c r="AI30" s="750"/>
      <c r="AJ30" s="751"/>
      <c r="AK30" s="818">
        <v>530</v>
      </c>
      <c r="AL30" s="819"/>
      <c r="AM30" s="819"/>
      <c r="AN30" s="819"/>
      <c r="AO30" s="819"/>
      <c r="AP30" s="819" t="s">
        <v>485</v>
      </c>
      <c r="AQ30" s="819"/>
      <c r="AR30" s="819"/>
      <c r="AS30" s="819"/>
      <c r="AT30" s="819"/>
      <c r="AU30" s="819" t="s">
        <v>485</v>
      </c>
      <c r="AV30" s="819"/>
      <c r="AW30" s="819"/>
      <c r="AX30" s="819"/>
      <c r="AY30" s="819"/>
      <c r="AZ30" s="820" t="s">
        <v>485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14036</v>
      </c>
      <c r="R31" s="747"/>
      <c r="S31" s="747"/>
      <c r="T31" s="747"/>
      <c r="U31" s="747"/>
      <c r="V31" s="747">
        <v>13972</v>
      </c>
      <c r="W31" s="747"/>
      <c r="X31" s="747"/>
      <c r="Y31" s="747"/>
      <c r="Z31" s="747"/>
      <c r="AA31" s="747">
        <v>64</v>
      </c>
      <c r="AB31" s="747"/>
      <c r="AC31" s="747"/>
      <c r="AD31" s="747"/>
      <c r="AE31" s="748"/>
      <c r="AF31" s="749">
        <v>64</v>
      </c>
      <c r="AG31" s="750"/>
      <c r="AH31" s="750"/>
      <c r="AI31" s="750"/>
      <c r="AJ31" s="751"/>
      <c r="AK31" s="818">
        <v>200</v>
      </c>
      <c r="AL31" s="819"/>
      <c r="AM31" s="819"/>
      <c r="AN31" s="819"/>
      <c r="AO31" s="819"/>
      <c r="AP31" s="819" t="s">
        <v>485</v>
      </c>
      <c r="AQ31" s="819"/>
      <c r="AR31" s="819"/>
      <c r="AS31" s="819"/>
      <c r="AT31" s="819"/>
      <c r="AU31" s="819" t="s">
        <v>485</v>
      </c>
      <c r="AV31" s="819"/>
      <c r="AW31" s="819"/>
      <c r="AX31" s="819"/>
      <c r="AY31" s="819"/>
      <c r="AZ31" s="820" t="s">
        <v>485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3771</v>
      </c>
      <c r="R32" s="747"/>
      <c r="S32" s="747"/>
      <c r="T32" s="747"/>
      <c r="U32" s="747"/>
      <c r="V32" s="747">
        <v>3589</v>
      </c>
      <c r="W32" s="747"/>
      <c r="X32" s="747"/>
      <c r="Y32" s="747"/>
      <c r="Z32" s="747"/>
      <c r="AA32" s="747">
        <v>183</v>
      </c>
      <c r="AB32" s="747"/>
      <c r="AC32" s="747"/>
      <c r="AD32" s="747"/>
      <c r="AE32" s="748"/>
      <c r="AF32" s="749">
        <v>1752</v>
      </c>
      <c r="AG32" s="750"/>
      <c r="AH32" s="750"/>
      <c r="AI32" s="750"/>
      <c r="AJ32" s="751"/>
      <c r="AK32" s="818">
        <v>27</v>
      </c>
      <c r="AL32" s="819"/>
      <c r="AM32" s="819"/>
      <c r="AN32" s="819"/>
      <c r="AO32" s="819"/>
      <c r="AP32" s="819">
        <v>12816</v>
      </c>
      <c r="AQ32" s="819"/>
      <c r="AR32" s="819"/>
      <c r="AS32" s="819"/>
      <c r="AT32" s="819"/>
      <c r="AU32" s="819">
        <v>461</v>
      </c>
      <c r="AV32" s="819"/>
      <c r="AW32" s="819"/>
      <c r="AX32" s="819"/>
      <c r="AY32" s="819"/>
      <c r="AZ32" s="820" t="s">
        <v>485</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14235</v>
      </c>
      <c r="R33" s="747"/>
      <c r="S33" s="747"/>
      <c r="T33" s="747"/>
      <c r="U33" s="747"/>
      <c r="V33" s="747">
        <v>14620</v>
      </c>
      <c r="W33" s="747"/>
      <c r="X33" s="747"/>
      <c r="Y33" s="747"/>
      <c r="Z33" s="747"/>
      <c r="AA33" s="747" t="s">
        <v>545</v>
      </c>
      <c r="AB33" s="747"/>
      <c r="AC33" s="747"/>
      <c r="AD33" s="747"/>
      <c r="AE33" s="748"/>
      <c r="AF33" s="749">
        <v>7712</v>
      </c>
      <c r="AG33" s="750"/>
      <c r="AH33" s="750"/>
      <c r="AI33" s="750"/>
      <c r="AJ33" s="751"/>
      <c r="AK33" s="818">
        <v>637</v>
      </c>
      <c r="AL33" s="819"/>
      <c r="AM33" s="819"/>
      <c r="AN33" s="819"/>
      <c r="AO33" s="819"/>
      <c r="AP33" s="819">
        <v>10787</v>
      </c>
      <c r="AQ33" s="819"/>
      <c r="AR33" s="819"/>
      <c r="AS33" s="819"/>
      <c r="AT33" s="819"/>
      <c r="AU33" s="819">
        <v>7010</v>
      </c>
      <c r="AV33" s="819"/>
      <c r="AW33" s="819"/>
      <c r="AX33" s="819"/>
      <c r="AY33" s="819"/>
      <c r="AZ33" s="820" t="s">
        <v>485</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238</v>
      </c>
      <c r="R34" s="747"/>
      <c r="S34" s="747"/>
      <c r="T34" s="747"/>
      <c r="U34" s="747"/>
      <c r="V34" s="747">
        <v>247</v>
      </c>
      <c r="W34" s="747"/>
      <c r="X34" s="747"/>
      <c r="Y34" s="747"/>
      <c r="Z34" s="747"/>
      <c r="AA34" s="747" t="s">
        <v>546</v>
      </c>
      <c r="AB34" s="747"/>
      <c r="AC34" s="747"/>
      <c r="AD34" s="747"/>
      <c r="AE34" s="748"/>
      <c r="AF34" s="749">
        <v>235</v>
      </c>
      <c r="AG34" s="750"/>
      <c r="AH34" s="750"/>
      <c r="AI34" s="750"/>
      <c r="AJ34" s="751"/>
      <c r="AK34" s="818" t="s">
        <v>485</v>
      </c>
      <c r="AL34" s="819"/>
      <c r="AM34" s="819"/>
      <c r="AN34" s="819"/>
      <c r="AO34" s="819"/>
      <c r="AP34" s="819" t="s">
        <v>485</v>
      </c>
      <c r="AQ34" s="819"/>
      <c r="AR34" s="819"/>
      <c r="AS34" s="819"/>
      <c r="AT34" s="819"/>
      <c r="AU34" s="819" t="s">
        <v>485</v>
      </c>
      <c r="AV34" s="819"/>
      <c r="AW34" s="819"/>
      <c r="AX34" s="819"/>
      <c r="AY34" s="819"/>
      <c r="AZ34" s="820" t="s">
        <v>485</v>
      </c>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385</v>
      </c>
      <c r="C35" s="744"/>
      <c r="D35" s="744"/>
      <c r="E35" s="744"/>
      <c r="F35" s="744"/>
      <c r="G35" s="744"/>
      <c r="H35" s="744"/>
      <c r="I35" s="744"/>
      <c r="J35" s="744"/>
      <c r="K35" s="744"/>
      <c r="L35" s="744"/>
      <c r="M35" s="744"/>
      <c r="N35" s="744"/>
      <c r="O35" s="744"/>
      <c r="P35" s="745"/>
      <c r="Q35" s="746">
        <v>56</v>
      </c>
      <c r="R35" s="747"/>
      <c r="S35" s="747"/>
      <c r="T35" s="747"/>
      <c r="U35" s="747"/>
      <c r="V35" s="747">
        <v>52</v>
      </c>
      <c r="W35" s="747"/>
      <c r="X35" s="747"/>
      <c r="Y35" s="747"/>
      <c r="Z35" s="747"/>
      <c r="AA35" s="747">
        <v>4</v>
      </c>
      <c r="AB35" s="747"/>
      <c r="AC35" s="747"/>
      <c r="AD35" s="747"/>
      <c r="AE35" s="748"/>
      <c r="AF35" s="749">
        <v>90</v>
      </c>
      <c r="AG35" s="750"/>
      <c r="AH35" s="750"/>
      <c r="AI35" s="750"/>
      <c r="AJ35" s="751"/>
      <c r="AK35" s="818" t="s">
        <v>485</v>
      </c>
      <c r="AL35" s="819"/>
      <c r="AM35" s="819"/>
      <c r="AN35" s="819"/>
      <c r="AO35" s="819"/>
      <c r="AP35" s="819" t="s">
        <v>485</v>
      </c>
      <c r="AQ35" s="819"/>
      <c r="AR35" s="819"/>
      <c r="AS35" s="819"/>
      <c r="AT35" s="819"/>
      <c r="AU35" s="819" t="s">
        <v>485</v>
      </c>
      <c r="AV35" s="819"/>
      <c r="AW35" s="819"/>
      <c r="AX35" s="819"/>
      <c r="AY35" s="819"/>
      <c r="AZ35" s="820" t="s">
        <v>485</v>
      </c>
      <c r="BA35" s="820"/>
      <c r="BB35" s="820"/>
      <c r="BC35" s="820"/>
      <c r="BD35" s="820"/>
      <c r="BE35" s="816" t="s">
        <v>382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386</v>
      </c>
      <c r="C36" s="744"/>
      <c r="D36" s="744"/>
      <c r="E36" s="744"/>
      <c r="F36" s="744"/>
      <c r="G36" s="744"/>
      <c r="H36" s="744"/>
      <c r="I36" s="744"/>
      <c r="J36" s="744"/>
      <c r="K36" s="744"/>
      <c r="L36" s="744"/>
      <c r="M36" s="744"/>
      <c r="N36" s="744"/>
      <c r="O36" s="744"/>
      <c r="P36" s="745"/>
      <c r="Q36" s="746">
        <v>3210</v>
      </c>
      <c r="R36" s="747"/>
      <c r="S36" s="747"/>
      <c r="T36" s="747"/>
      <c r="U36" s="747"/>
      <c r="V36" s="747">
        <v>3126</v>
      </c>
      <c r="W36" s="747"/>
      <c r="X36" s="747"/>
      <c r="Y36" s="747"/>
      <c r="Z36" s="747"/>
      <c r="AA36" s="747">
        <v>84</v>
      </c>
      <c r="AB36" s="747"/>
      <c r="AC36" s="747"/>
      <c r="AD36" s="747"/>
      <c r="AE36" s="748"/>
      <c r="AF36" s="749">
        <v>72</v>
      </c>
      <c r="AG36" s="750"/>
      <c r="AH36" s="750"/>
      <c r="AI36" s="750"/>
      <c r="AJ36" s="751"/>
      <c r="AK36" s="818">
        <v>1239</v>
      </c>
      <c r="AL36" s="819"/>
      <c r="AM36" s="819"/>
      <c r="AN36" s="819"/>
      <c r="AO36" s="819"/>
      <c r="AP36" s="819">
        <v>17928</v>
      </c>
      <c r="AQ36" s="819"/>
      <c r="AR36" s="819"/>
      <c r="AS36" s="819"/>
      <c r="AT36" s="819"/>
      <c r="AU36" s="819">
        <v>13124</v>
      </c>
      <c r="AV36" s="819"/>
      <c r="AW36" s="819"/>
      <c r="AX36" s="819"/>
      <c r="AY36" s="819"/>
      <c r="AZ36" s="820" t="s">
        <v>485</v>
      </c>
      <c r="BA36" s="820"/>
      <c r="BB36" s="820"/>
      <c r="BC36" s="820"/>
      <c r="BD36" s="820"/>
      <c r="BE36" s="816" t="s">
        <v>387</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388</v>
      </c>
      <c r="C37" s="744"/>
      <c r="D37" s="744"/>
      <c r="E37" s="744"/>
      <c r="F37" s="744"/>
      <c r="G37" s="744"/>
      <c r="H37" s="744"/>
      <c r="I37" s="744"/>
      <c r="J37" s="744"/>
      <c r="K37" s="744"/>
      <c r="L37" s="744"/>
      <c r="M37" s="744"/>
      <c r="N37" s="744"/>
      <c r="O37" s="744"/>
      <c r="P37" s="745"/>
      <c r="Q37" s="746">
        <v>603</v>
      </c>
      <c r="R37" s="747"/>
      <c r="S37" s="747"/>
      <c r="T37" s="747"/>
      <c r="U37" s="747"/>
      <c r="V37" s="747">
        <v>583</v>
      </c>
      <c r="W37" s="747"/>
      <c r="X37" s="747"/>
      <c r="Y37" s="747"/>
      <c r="Z37" s="747"/>
      <c r="AA37" s="747">
        <v>20</v>
      </c>
      <c r="AB37" s="747"/>
      <c r="AC37" s="747"/>
      <c r="AD37" s="747"/>
      <c r="AE37" s="748"/>
      <c r="AF37" s="749">
        <v>20</v>
      </c>
      <c r="AG37" s="750"/>
      <c r="AH37" s="750"/>
      <c r="AI37" s="750"/>
      <c r="AJ37" s="751"/>
      <c r="AK37" s="818">
        <v>451</v>
      </c>
      <c r="AL37" s="819"/>
      <c r="AM37" s="819"/>
      <c r="AN37" s="819"/>
      <c r="AO37" s="819"/>
      <c r="AP37" s="819">
        <v>3723</v>
      </c>
      <c r="AQ37" s="819"/>
      <c r="AR37" s="819"/>
      <c r="AS37" s="819"/>
      <c r="AT37" s="819"/>
      <c r="AU37" s="819">
        <v>3693</v>
      </c>
      <c r="AV37" s="819"/>
      <c r="AW37" s="819"/>
      <c r="AX37" s="819"/>
      <c r="AY37" s="819"/>
      <c r="AZ37" s="820" t="s">
        <v>485</v>
      </c>
      <c r="BA37" s="820"/>
      <c r="BB37" s="820"/>
      <c r="BC37" s="820"/>
      <c r="BD37" s="820"/>
      <c r="BE37" s="816" t="s">
        <v>387</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389</v>
      </c>
      <c r="C38" s="744"/>
      <c r="D38" s="744"/>
      <c r="E38" s="744"/>
      <c r="F38" s="744"/>
      <c r="G38" s="744"/>
      <c r="H38" s="744"/>
      <c r="I38" s="744"/>
      <c r="J38" s="744"/>
      <c r="K38" s="744"/>
      <c r="L38" s="744"/>
      <c r="M38" s="744"/>
      <c r="N38" s="744"/>
      <c r="O38" s="744"/>
      <c r="P38" s="745"/>
      <c r="Q38" s="746">
        <v>12</v>
      </c>
      <c r="R38" s="747"/>
      <c r="S38" s="747"/>
      <c r="T38" s="747"/>
      <c r="U38" s="747"/>
      <c r="V38" s="747">
        <v>10</v>
      </c>
      <c r="W38" s="747"/>
      <c r="X38" s="747"/>
      <c r="Y38" s="747"/>
      <c r="Z38" s="747"/>
      <c r="AA38" s="747">
        <v>2</v>
      </c>
      <c r="AB38" s="747"/>
      <c r="AC38" s="747"/>
      <c r="AD38" s="747"/>
      <c r="AE38" s="748"/>
      <c r="AF38" s="749">
        <v>2</v>
      </c>
      <c r="AG38" s="750"/>
      <c r="AH38" s="750"/>
      <c r="AI38" s="750"/>
      <c r="AJ38" s="751"/>
      <c r="AK38" s="818">
        <v>4</v>
      </c>
      <c r="AL38" s="819"/>
      <c r="AM38" s="819"/>
      <c r="AN38" s="819"/>
      <c r="AO38" s="819"/>
      <c r="AP38" s="819">
        <v>29</v>
      </c>
      <c r="AQ38" s="819"/>
      <c r="AR38" s="819"/>
      <c r="AS38" s="819"/>
      <c r="AT38" s="819"/>
      <c r="AU38" s="819">
        <v>27</v>
      </c>
      <c r="AV38" s="819"/>
      <c r="AW38" s="819"/>
      <c r="AX38" s="819"/>
      <c r="AY38" s="819"/>
      <c r="AZ38" s="820" t="s">
        <v>485</v>
      </c>
      <c r="BA38" s="820"/>
      <c r="BB38" s="820"/>
      <c r="BC38" s="820"/>
      <c r="BD38" s="820"/>
      <c r="BE38" s="816" t="s">
        <v>387</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10625</v>
      </c>
      <c r="AG63" s="830"/>
      <c r="AH63" s="830"/>
      <c r="AI63" s="830"/>
      <c r="AJ63" s="831"/>
      <c r="AK63" s="832"/>
      <c r="AL63" s="827"/>
      <c r="AM63" s="827"/>
      <c r="AN63" s="827"/>
      <c r="AO63" s="827"/>
      <c r="AP63" s="830">
        <v>45283</v>
      </c>
      <c r="AQ63" s="830"/>
      <c r="AR63" s="830"/>
      <c r="AS63" s="830"/>
      <c r="AT63" s="830"/>
      <c r="AU63" s="830">
        <v>24315</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394</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547</v>
      </c>
      <c r="C68" s="858"/>
      <c r="D68" s="858"/>
      <c r="E68" s="858"/>
      <c r="F68" s="858"/>
      <c r="G68" s="858"/>
      <c r="H68" s="858"/>
      <c r="I68" s="858"/>
      <c r="J68" s="858"/>
      <c r="K68" s="858"/>
      <c r="L68" s="858"/>
      <c r="M68" s="858"/>
      <c r="N68" s="858"/>
      <c r="O68" s="858"/>
      <c r="P68" s="859"/>
      <c r="Q68" s="860">
        <v>8206</v>
      </c>
      <c r="R68" s="854"/>
      <c r="S68" s="854"/>
      <c r="T68" s="854"/>
      <c r="U68" s="854"/>
      <c r="V68" s="854">
        <v>7544</v>
      </c>
      <c r="W68" s="854"/>
      <c r="X68" s="854"/>
      <c r="Y68" s="854"/>
      <c r="Z68" s="854"/>
      <c r="AA68" s="854">
        <v>662</v>
      </c>
      <c r="AB68" s="854"/>
      <c r="AC68" s="854"/>
      <c r="AD68" s="854"/>
      <c r="AE68" s="854"/>
      <c r="AF68" s="854">
        <v>662</v>
      </c>
      <c r="AG68" s="854"/>
      <c r="AH68" s="854"/>
      <c r="AI68" s="854"/>
      <c r="AJ68" s="854"/>
      <c r="AK68" s="854">
        <v>1650</v>
      </c>
      <c r="AL68" s="854"/>
      <c r="AM68" s="854"/>
      <c r="AN68" s="854"/>
      <c r="AO68" s="854"/>
      <c r="AP68" s="854" t="s">
        <v>485</v>
      </c>
      <c r="AQ68" s="854"/>
      <c r="AR68" s="854"/>
      <c r="AS68" s="854"/>
      <c r="AT68" s="854"/>
      <c r="AU68" s="854" t="s">
        <v>485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548</v>
      </c>
      <c r="C69" s="862"/>
      <c r="D69" s="862"/>
      <c r="E69" s="862"/>
      <c r="F69" s="862"/>
      <c r="G69" s="862"/>
      <c r="H69" s="862"/>
      <c r="I69" s="862"/>
      <c r="J69" s="862"/>
      <c r="K69" s="862"/>
      <c r="L69" s="862"/>
      <c r="M69" s="862"/>
      <c r="N69" s="862"/>
      <c r="O69" s="862"/>
      <c r="P69" s="863"/>
      <c r="Q69" s="864">
        <v>204</v>
      </c>
      <c r="R69" s="819"/>
      <c r="S69" s="819"/>
      <c r="T69" s="819"/>
      <c r="U69" s="819"/>
      <c r="V69" s="819">
        <v>176</v>
      </c>
      <c r="W69" s="819"/>
      <c r="X69" s="819"/>
      <c r="Y69" s="819"/>
      <c r="Z69" s="819"/>
      <c r="AA69" s="819">
        <v>28</v>
      </c>
      <c r="AB69" s="819"/>
      <c r="AC69" s="819"/>
      <c r="AD69" s="819"/>
      <c r="AE69" s="819"/>
      <c r="AF69" s="819">
        <v>27</v>
      </c>
      <c r="AG69" s="819"/>
      <c r="AH69" s="819"/>
      <c r="AI69" s="819"/>
      <c r="AJ69" s="819"/>
      <c r="AK69" s="819">
        <v>54</v>
      </c>
      <c r="AL69" s="819"/>
      <c r="AM69" s="819"/>
      <c r="AN69" s="819"/>
      <c r="AO69" s="819"/>
      <c r="AP69" s="819" t="s">
        <v>485</v>
      </c>
      <c r="AQ69" s="819"/>
      <c r="AR69" s="819"/>
      <c r="AS69" s="819"/>
      <c r="AT69" s="819"/>
      <c r="AU69" s="819" t="s">
        <v>485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549</v>
      </c>
      <c r="C70" s="862"/>
      <c r="D70" s="862"/>
      <c r="E70" s="862"/>
      <c r="F70" s="862"/>
      <c r="G70" s="862"/>
      <c r="H70" s="862"/>
      <c r="I70" s="862"/>
      <c r="J70" s="862"/>
      <c r="K70" s="862"/>
      <c r="L70" s="862"/>
      <c r="M70" s="862"/>
      <c r="N70" s="862"/>
      <c r="O70" s="862"/>
      <c r="P70" s="863"/>
      <c r="Q70" s="864">
        <v>107</v>
      </c>
      <c r="R70" s="819"/>
      <c r="S70" s="819"/>
      <c r="T70" s="819"/>
      <c r="U70" s="819"/>
      <c r="V70" s="819">
        <v>96</v>
      </c>
      <c r="W70" s="819"/>
      <c r="X70" s="819"/>
      <c r="Y70" s="819"/>
      <c r="Z70" s="819"/>
      <c r="AA70" s="819">
        <v>11</v>
      </c>
      <c r="AB70" s="819"/>
      <c r="AC70" s="819"/>
      <c r="AD70" s="819"/>
      <c r="AE70" s="819"/>
      <c r="AF70" s="819">
        <v>11</v>
      </c>
      <c r="AG70" s="819"/>
      <c r="AH70" s="819"/>
      <c r="AI70" s="819"/>
      <c r="AJ70" s="819"/>
      <c r="AK70" s="819" t="s">
        <v>485</v>
      </c>
      <c r="AL70" s="819"/>
      <c r="AM70" s="819"/>
      <c r="AN70" s="819"/>
      <c r="AO70" s="819"/>
      <c r="AP70" s="819" t="s">
        <v>485</v>
      </c>
      <c r="AQ70" s="819"/>
      <c r="AR70" s="819"/>
      <c r="AS70" s="819"/>
      <c r="AT70" s="819"/>
      <c r="AU70" s="819" t="s">
        <v>485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550</v>
      </c>
      <c r="C71" s="862"/>
      <c r="D71" s="862"/>
      <c r="E71" s="862"/>
      <c r="F71" s="862"/>
      <c r="G71" s="862"/>
      <c r="H71" s="862"/>
      <c r="I71" s="862"/>
      <c r="J71" s="862"/>
      <c r="K71" s="862"/>
      <c r="L71" s="862"/>
      <c r="M71" s="862"/>
      <c r="N71" s="862"/>
      <c r="O71" s="862"/>
      <c r="P71" s="863"/>
      <c r="Q71" s="864">
        <v>223048</v>
      </c>
      <c r="R71" s="819"/>
      <c r="S71" s="819"/>
      <c r="T71" s="819"/>
      <c r="U71" s="819"/>
      <c r="V71" s="819">
        <v>217428</v>
      </c>
      <c r="W71" s="819"/>
      <c r="X71" s="819"/>
      <c r="Y71" s="819"/>
      <c r="Z71" s="819"/>
      <c r="AA71" s="819">
        <v>5620</v>
      </c>
      <c r="AB71" s="819"/>
      <c r="AC71" s="819"/>
      <c r="AD71" s="819"/>
      <c r="AE71" s="819"/>
      <c r="AF71" s="819">
        <v>5620</v>
      </c>
      <c r="AG71" s="819"/>
      <c r="AH71" s="819"/>
      <c r="AI71" s="819"/>
      <c r="AJ71" s="819"/>
      <c r="AK71" s="819">
        <v>1845</v>
      </c>
      <c r="AL71" s="819"/>
      <c r="AM71" s="819"/>
      <c r="AN71" s="819"/>
      <c r="AO71" s="819"/>
      <c r="AP71" s="819" t="s">
        <v>485</v>
      </c>
      <c r="AQ71" s="819"/>
      <c r="AR71" s="819"/>
      <c r="AS71" s="819"/>
      <c r="AT71" s="819"/>
      <c r="AU71" s="819" t="s">
        <v>485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6320</v>
      </c>
      <c r="AG88" s="830"/>
      <c r="AH88" s="830"/>
      <c r="AI88" s="830"/>
      <c r="AJ88" s="830"/>
      <c r="AK88" s="827"/>
      <c r="AL88" s="827"/>
      <c r="AM88" s="827"/>
      <c r="AN88" s="827"/>
      <c r="AO88" s="827"/>
      <c r="AP88" s="830" t="s">
        <v>485</v>
      </c>
      <c r="AQ88" s="830"/>
      <c r="AR88" s="830"/>
      <c r="AS88" s="830"/>
      <c r="AT88" s="830"/>
      <c r="AU88" s="830" t="s">
        <v>485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240</v>
      </c>
      <c r="CS102" s="838"/>
      <c r="CT102" s="838"/>
      <c r="CU102" s="838"/>
      <c r="CV102" s="881"/>
      <c r="CW102" s="880">
        <v>3</v>
      </c>
      <c r="CX102" s="838"/>
      <c r="CY102" s="838"/>
      <c r="CZ102" s="838"/>
      <c r="DA102" s="881"/>
      <c r="DB102" s="880" t="s">
        <v>485</v>
      </c>
      <c r="DC102" s="838"/>
      <c r="DD102" s="838"/>
      <c r="DE102" s="838"/>
      <c r="DF102" s="881"/>
      <c r="DG102" s="880" t="s">
        <v>485</v>
      </c>
      <c r="DH102" s="838"/>
      <c r="DI102" s="838"/>
      <c r="DJ102" s="838"/>
      <c r="DK102" s="881"/>
      <c r="DL102" s="880" t="s">
        <v>485</v>
      </c>
      <c r="DM102" s="838"/>
      <c r="DN102" s="838"/>
      <c r="DO102" s="838"/>
      <c r="DP102" s="881"/>
      <c r="DQ102" s="880" t="s">
        <v>485</v>
      </c>
      <c r="DR102" s="838"/>
      <c r="DS102" s="838"/>
      <c r="DT102" s="838"/>
      <c r="DU102" s="881"/>
      <c r="DV102" s="906" t="s">
        <v>485</v>
      </c>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285</v>
      </c>
      <c r="AG109" s="883"/>
      <c r="AH109" s="883"/>
      <c r="AI109" s="883"/>
      <c r="AJ109" s="884"/>
      <c r="AK109" s="882" t="s">
        <v>284</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285</v>
      </c>
      <c r="BW109" s="883"/>
      <c r="BX109" s="883"/>
      <c r="BY109" s="883"/>
      <c r="BZ109" s="884"/>
      <c r="CA109" s="882" t="s">
        <v>284</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285</v>
      </c>
      <c r="DM109" s="883"/>
      <c r="DN109" s="883"/>
      <c r="DO109" s="883"/>
      <c r="DP109" s="884"/>
      <c r="DQ109" s="882" t="s">
        <v>284</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7239012</v>
      </c>
      <c r="AB110" s="890"/>
      <c r="AC110" s="890"/>
      <c r="AD110" s="890"/>
      <c r="AE110" s="891"/>
      <c r="AF110" s="892">
        <v>7381542</v>
      </c>
      <c r="AG110" s="890"/>
      <c r="AH110" s="890"/>
      <c r="AI110" s="890"/>
      <c r="AJ110" s="891"/>
      <c r="AK110" s="892">
        <v>6750770</v>
      </c>
      <c r="AL110" s="890"/>
      <c r="AM110" s="890"/>
      <c r="AN110" s="890"/>
      <c r="AO110" s="891"/>
      <c r="AP110" s="893">
        <v>18.8</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66314157</v>
      </c>
      <c r="BR110" s="927"/>
      <c r="BS110" s="927"/>
      <c r="BT110" s="927"/>
      <c r="BU110" s="927"/>
      <c r="BV110" s="927">
        <v>68524691</v>
      </c>
      <c r="BW110" s="927"/>
      <c r="BX110" s="927"/>
      <c r="BY110" s="927"/>
      <c r="BZ110" s="927"/>
      <c r="CA110" s="927">
        <v>69359352</v>
      </c>
      <c r="CB110" s="927"/>
      <c r="CC110" s="927"/>
      <c r="CD110" s="927"/>
      <c r="CE110" s="927"/>
      <c r="CF110" s="941">
        <v>193.3</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411</v>
      </c>
      <c r="DH110" s="927"/>
      <c r="DI110" s="927"/>
      <c r="DJ110" s="927"/>
      <c r="DK110" s="927"/>
      <c r="DL110" s="927" t="s">
        <v>411</v>
      </c>
      <c r="DM110" s="927"/>
      <c r="DN110" s="927"/>
      <c r="DO110" s="927"/>
      <c r="DP110" s="927"/>
      <c r="DQ110" s="927" t="s">
        <v>411</v>
      </c>
      <c r="DR110" s="927"/>
      <c r="DS110" s="927"/>
      <c r="DT110" s="927"/>
      <c r="DU110" s="927"/>
      <c r="DV110" s="928" t="s">
        <v>411</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411</v>
      </c>
      <c r="AB111" s="934"/>
      <c r="AC111" s="934"/>
      <c r="AD111" s="934"/>
      <c r="AE111" s="935"/>
      <c r="AF111" s="936" t="s">
        <v>411</v>
      </c>
      <c r="AG111" s="934"/>
      <c r="AH111" s="934"/>
      <c r="AI111" s="934"/>
      <c r="AJ111" s="935"/>
      <c r="AK111" s="936" t="s">
        <v>411</v>
      </c>
      <c r="AL111" s="934"/>
      <c r="AM111" s="934"/>
      <c r="AN111" s="934"/>
      <c r="AO111" s="935"/>
      <c r="AP111" s="937" t="s">
        <v>411</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56908</v>
      </c>
      <c r="BR111" s="920"/>
      <c r="BS111" s="920"/>
      <c r="BT111" s="920"/>
      <c r="BU111" s="920"/>
      <c r="BV111" s="920">
        <v>43538</v>
      </c>
      <c r="BW111" s="920"/>
      <c r="BX111" s="920"/>
      <c r="BY111" s="920"/>
      <c r="BZ111" s="920"/>
      <c r="CA111" s="920">
        <v>30153</v>
      </c>
      <c r="CB111" s="920"/>
      <c r="CC111" s="920"/>
      <c r="CD111" s="920"/>
      <c r="CE111" s="920"/>
      <c r="CF111" s="914">
        <v>0.1</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415</v>
      </c>
      <c r="DH111" s="920"/>
      <c r="DI111" s="920"/>
      <c r="DJ111" s="920"/>
      <c r="DK111" s="920"/>
      <c r="DL111" s="920" t="s">
        <v>415</v>
      </c>
      <c r="DM111" s="920"/>
      <c r="DN111" s="920"/>
      <c r="DO111" s="920"/>
      <c r="DP111" s="920"/>
      <c r="DQ111" s="920" t="s">
        <v>415</v>
      </c>
      <c r="DR111" s="920"/>
      <c r="DS111" s="920"/>
      <c r="DT111" s="920"/>
      <c r="DU111" s="920"/>
      <c r="DV111" s="921" t="s">
        <v>415</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415</v>
      </c>
      <c r="AB112" s="959"/>
      <c r="AC112" s="959"/>
      <c r="AD112" s="959"/>
      <c r="AE112" s="960"/>
      <c r="AF112" s="961" t="s">
        <v>415</v>
      </c>
      <c r="AG112" s="959"/>
      <c r="AH112" s="959"/>
      <c r="AI112" s="959"/>
      <c r="AJ112" s="960"/>
      <c r="AK112" s="961" t="s">
        <v>415</v>
      </c>
      <c r="AL112" s="959"/>
      <c r="AM112" s="959"/>
      <c r="AN112" s="959"/>
      <c r="AO112" s="960"/>
      <c r="AP112" s="962" t="s">
        <v>415</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26962084</v>
      </c>
      <c r="BR112" s="920"/>
      <c r="BS112" s="920"/>
      <c r="BT112" s="920"/>
      <c r="BU112" s="920"/>
      <c r="BV112" s="920">
        <v>25607641</v>
      </c>
      <c r="BW112" s="920"/>
      <c r="BX112" s="920"/>
      <c r="BY112" s="920"/>
      <c r="BZ112" s="920"/>
      <c r="CA112" s="920">
        <v>24314999</v>
      </c>
      <c r="CB112" s="920"/>
      <c r="CC112" s="920"/>
      <c r="CD112" s="920"/>
      <c r="CE112" s="920"/>
      <c r="CF112" s="914">
        <v>67.8</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415</v>
      </c>
      <c r="DH112" s="920"/>
      <c r="DI112" s="920"/>
      <c r="DJ112" s="920"/>
      <c r="DK112" s="920"/>
      <c r="DL112" s="920" t="s">
        <v>415</v>
      </c>
      <c r="DM112" s="920"/>
      <c r="DN112" s="920"/>
      <c r="DO112" s="920"/>
      <c r="DP112" s="920"/>
      <c r="DQ112" s="920" t="s">
        <v>415</v>
      </c>
      <c r="DR112" s="920"/>
      <c r="DS112" s="920"/>
      <c r="DT112" s="920"/>
      <c r="DU112" s="920"/>
      <c r="DV112" s="921" t="s">
        <v>415</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2227321</v>
      </c>
      <c r="AB113" s="934"/>
      <c r="AC113" s="934"/>
      <c r="AD113" s="934"/>
      <c r="AE113" s="935"/>
      <c r="AF113" s="936">
        <v>2316041</v>
      </c>
      <c r="AG113" s="934"/>
      <c r="AH113" s="934"/>
      <c r="AI113" s="934"/>
      <c r="AJ113" s="935"/>
      <c r="AK113" s="936">
        <v>2248498</v>
      </c>
      <c r="AL113" s="934"/>
      <c r="AM113" s="934"/>
      <c r="AN113" s="934"/>
      <c r="AO113" s="935"/>
      <c r="AP113" s="937">
        <v>6.3</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t="s">
        <v>415</v>
      </c>
      <c r="BR113" s="920"/>
      <c r="BS113" s="920"/>
      <c r="BT113" s="920"/>
      <c r="BU113" s="920"/>
      <c r="BV113" s="920" t="s">
        <v>415</v>
      </c>
      <c r="BW113" s="920"/>
      <c r="BX113" s="920"/>
      <c r="BY113" s="920"/>
      <c r="BZ113" s="920"/>
      <c r="CA113" s="920" t="s">
        <v>415</v>
      </c>
      <c r="CB113" s="920"/>
      <c r="CC113" s="920"/>
      <c r="CD113" s="920"/>
      <c r="CE113" s="920"/>
      <c r="CF113" s="914" t="s">
        <v>415</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11808</v>
      </c>
      <c r="DH113" s="959"/>
      <c r="DI113" s="959"/>
      <c r="DJ113" s="959"/>
      <c r="DK113" s="960"/>
      <c r="DL113" s="961">
        <v>10988</v>
      </c>
      <c r="DM113" s="959"/>
      <c r="DN113" s="959"/>
      <c r="DO113" s="959"/>
      <c r="DP113" s="960"/>
      <c r="DQ113" s="961">
        <v>10153</v>
      </c>
      <c r="DR113" s="959"/>
      <c r="DS113" s="959"/>
      <c r="DT113" s="959"/>
      <c r="DU113" s="960"/>
      <c r="DV113" s="962">
        <v>0</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415</v>
      </c>
      <c r="AB114" s="959"/>
      <c r="AC114" s="959"/>
      <c r="AD114" s="959"/>
      <c r="AE114" s="960"/>
      <c r="AF114" s="961" t="s">
        <v>415</v>
      </c>
      <c r="AG114" s="959"/>
      <c r="AH114" s="959"/>
      <c r="AI114" s="959"/>
      <c r="AJ114" s="960"/>
      <c r="AK114" s="961" t="s">
        <v>415</v>
      </c>
      <c r="AL114" s="959"/>
      <c r="AM114" s="959"/>
      <c r="AN114" s="959"/>
      <c r="AO114" s="960"/>
      <c r="AP114" s="962" t="s">
        <v>415</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12305029</v>
      </c>
      <c r="BR114" s="920"/>
      <c r="BS114" s="920"/>
      <c r="BT114" s="920"/>
      <c r="BU114" s="920"/>
      <c r="BV114" s="920">
        <v>10744808</v>
      </c>
      <c r="BW114" s="920"/>
      <c r="BX114" s="920"/>
      <c r="BY114" s="920"/>
      <c r="BZ114" s="920"/>
      <c r="CA114" s="920">
        <v>10503204</v>
      </c>
      <c r="CB114" s="920"/>
      <c r="CC114" s="920"/>
      <c r="CD114" s="920"/>
      <c r="CE114" s="920"/>
      <c r="CF114" s="914">
        <v>29.3</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415</v>
      </c>
      <c r="DH114" s="959"/>
      <c r="DI114" s="959"/>
      <c r="DJ114" s="959"/>
      <c r="DK114" s="960"/>
      <c r="DL114" s="961" t="s">
        <v>415</v>
      </c>
      <c r="DM114" s="959"/>
      <c r="DN114" s="959"/>
      <c r="DO114" s="959"/>
      <c r="DP114" s="960"/>
      <c r="DQ114" s="961" t="s">
        <v>415</v>
      </c>
      <c r="DR114" s="959"/>
      <c r="DS114" s="959"/>
      <c r="DT114" s="959"/>
      <c r="DU114" s="960"/>
      <c r="DV114" s="962" t="s">
        <v>415</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14039</v>
      </c>
      <c r="AB115" s="934"/>
      <c r="AC115" s="934"/>
      <c r="AD115" s="934"/>
      <c r="AE115" s="935"/>
      <c r="AF115" s="936">
        <v>13939</v>
      </c>
      <c r="AG115" s="934"/>
      <c r="AH115" s="934"/>
      <c r="AI115" s="934"/>
      <c r="AJ115" s="935"/>
      <c r="AK115" s="936">
        <v>13834</v>
      </c>
      <c r="AL115" s="934"/>
      <c r="AM115" s="934"/>
      <c r="AN115" s="934"/>
      <c r="AO115" s="935"/>
      <c r="AP115" s="937">
        <v>0</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v>137655</v>
      </c>
      <c r="BR115" s="920"/>
      <c r="BS115" s="920"/>
      <c r="BT115" s="920"/>
      <c r="BU115" s="920"/>
      <c r="BV115" s="920">
        <v>107466</v>
      </c>
      <c r="BW115" s="920"/>
      <c r="BX115" s="920"/>
      <c r="BY115" s="920"/>
      <c r="BZ115" s="920"/>
      <c r="CA115" s="920">
        <v>156331</v>
      </c>
      <c r="CB115" s="920"/>
      <c r="CC115" s="920"/>
      <c r="CD115" s="920"/>
      <c r="CE115" s="920"/>
      <c r="CF115" s="914">
        <v>0.4</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415</v>
      </c>
      <c r="DH115" s="959"/>
      <c r="DI115" s="959"/>
      <c r="DJ115" s="959"/>
      <c r="DK115" s="960"/>
      <c r="DL115" s="961" t="s">
        <v>415</v>
      </c>
      <c r="DM115" s="959"/>
      <c r="DN115" s="959"/>
      <c r="DO115" s="959"/>
      <c r="DP115" s="960"/>
      <c r="DQ115" s="961" t="s">
        <v>415</v>
      </c>
      <c r="DR115" s="959"/>
      <c r="DS115" s="959"/>
      <c r="DT115" s="959"/>
      <c r="DU115" s="960"/>
      <c r="DV115" s="962" t="s">
        <v>415</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415</v>
      </c>
      <c r="AB116" s="959"/>
      <c r="AC116" s="959"/>
      <c r="AD116" s="959"/>
      <c r="AE116" s="960"/>
      <c r="AF116" s="961" t="s">
        <v>415</v>
      </c>
      <c r="AG116" s="959"/>
      <c r="AH116" s="959"/>
      <c r="AI116" s="959"/>
      <c r="AJ116" s="960"/>
      <c r="AK116" s="961" t="s">
        <v>415</v>
      </c>
      <c r="AL116" s="959"/>
      <c r="AM116" s="959"/>
      <c r="AN116" s="959"/>
      <c r="AO116" s="960"/>
      <c r="AP116" s="962" t="s">
        <v>415</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415</v>
      </c>
      <c r="BR116" s="920"/>
      <c r="BS116" s="920"/>
      <c r="BT116" s="920"/>
      <c r="BU116" s="920"/>
      <c r="BV116" s="920" t="s">
        <v>415</v>
      </c>
      <c r="BW116" s="920"/>
      <c r="BX116" s="920"/>
      <c r="BY116" s="920"/>
      <c r="BZ116" s="920"/>
      <c r="CA116" s="920" t="s">
        <v>415</v>
      </c>
      <c r="CB116" s="920"/>
      <c r="CC116" s="920"/>
      <c r="CD116" s="920"/>
      <c r="CE116" s="920"/>
      <c r="CF116" s="914" t="s">
        <v>415</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45100</v>
      </c>
      <c r="DH116" s="959"/>
      <c r="DI116" s="959"/>
      <c r="DJ116" s="959"/>
      <c r="DK116" s="960"/>
      <c r="DL116" s="961">
        <v>32550</v>
      </c>
      <c r="DM116" s="959"/>
      <c r="DN116" s="959"/>
      <c r="DO116" s="959"/>
      <c r="DP116" s="960"/>
      <c r="DQ116" s="961">
        <v>20000</v>
      </c>
      <c r="DR116" s="959"/>
      <c r="DS116" s="959"/>
      <c r="DT116" s="959"/>
      <c r="DU116" s="960"/>
      <c r="DV116" s="962">
        <v>0.1</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9480372</v>
      </c>
      <c r="AB117" s="966"/>
      <c r="AC117" s="966"/>
      <c r="AD117" s="966"/>
      <c r="AE117" s="967"/>
      <c r="AF117" s="965">
        <v>9711522</v>
      </c>
      <c r="AG117" s="966"/>
      <c r="AH117" s="966"/>
      <c r="AI117" s="966"/>
      <c r="AJ117" s="967"/>
      <c r="AK117" s="965">
        <v>9013102</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285</v>
      </c>
      <c r="AG118" s="883"/>
      <c r="AH118" s="883"/>
      <c r="AI118" s="883"/>
      <c r="AJ118" s="884"/>
      <c r="AK118" s="882" t="s">
        <v>284</v>
      </c>
      <c r="AL118" s="883"/>
      <c r="AM118" s="883"/>
      <c r="AN118" s="883"/>
      <c r="AO118" s="884"/>
      <c r="AP118" s="990" t="s">
        <v>405</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435</v>
      </c>
      <c r="BP118" s="994"/>
      <c r="BQ118" s="985">
        <v>105775833</v>
      </c>
      <c r="BR118" s="986"/>
      <c r="BS118" s="986"/>
      <c r="BT118" s="986"/>
      <c r="BU118" s="986"/>
      <c r="BV118" s="986">
        <v>105028144</v>
      </c>
      <c r="BW118" s="986"/>
      <c r="BX118" s="986"/>
      <c r="BY118" s="986"/>
      <c r="BZ118" s="986"/>
      <c r="CA118" s="986">
        <v>104364039</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17726891</v>
      </c>
      <c r="BR119" s="927"/>
      <c r="BS119" s="927"/>
      <c r="BT119" s="927"/>
      <c r="BU119" s="927"/>
      <c r="BV119" s="927">
        <v>13631667</v>
      </c>
      <c r="BW119" s="927"/>
      <c r="BX119" s="927"/>
      <c r="BY119" s="927"/>
      <c r="BZ119" s="927"/>
      <c r="CA119" s="927">
        <v>14531216</v>
      </c>
      <c r="CB119" s="927"/>
      <c r="CC119" s="927"/>
      <c r="CD119" s="927"/>
      <c r="CE119" s="927"/>
      <c r="CF119" s="941">
        <v>40.5</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109</v>
      </c>
      <c r="DH119" s="998"/>
      <c r="DI119" s="998"/>
      <c r="DJ119" s="998"/>
      <c r="DK119" s="999"/>
      <c r="DL119" s="1000" t="s">
        <v>109</v>
      </c>
      <c r="DM119" s="998"/>
      <c r="DN119" s="998"/>
      <c r="DO119" s="998"/>
      <c r="DP119" s="999"/>
      <c r="DQ119" s="1000" t="s">
        <v>109</v>
      </c>
      <c r="DR119" s="998"/>
      <c r="DS119" s="998"/>
      <c r="DT119" s="998"/>
      <c r="DU119" s="999"/>
      <c r="DV119" s="1001" t="s">
        <v>109</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8475544</v>
      </c>
      <c r="BR120" s="920"/>
      <c r="BS120" s="920"/>
      <c r="BT120" s="920"/>
      <c r="BU120" s="920"/>
      <c r="BV120" s="920">
        <v>7426113</v>
      </c>
      <c r="BW120" s="920"/>
      <c r="BX120" s="920"/>
      <c r="BY120" s="920"/>
      <c r="BZ120" s="920"/>
      <c r="CA120" s="920">
        <v>7210464</v>
      </c>
      <c r="CB120" s="920"/>
      <c r="CC120" s="920"/>
      <c r="CD120" s="920"/>
      <c r="CE120" s="920"/>
      <c r="CF120" s="914">
        <v>20.100000000000001</v>
      </c>
      <c r="CG120" s="915"/>
      <c r="CH120" s="915"/>
      <c r="CI120" s="915"/>
      <c r="CJ120" s="915"/>
      <c r="CK120" s="1013" t="s">
        <v>441</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13788698</v>
      </c>
      <c r="DH120" s="927"/>
      <c r="DI120" s="927"/>
      <c r="DJ120" s="927"/>
      <c r="DK120" s="927"/>
      <c r="DL120" s="927">
        <v>13572166</v>
      </c>
      <c r="DM120" s="927"/>
      <c r="DN120" s="927"/>
      <c r="DO120" s="927"/>
      <c r="DP120" s="927"/>
      <c r="DQ120" s="927">
        <v>13123553</v>
      </c>
      <c r="DR120" s="927"/>
      <c r="DS120" s="927"/>
      <c r="DT120" s="927"/>
      <c r="DU120" s="927"/>
      <c r="DV120" s="928">
        <v>36.6</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1018</v>
      </c>
      <c r="AB121" s="959"/>
      <c r="AC121" s="959"/>
      <c r="AD121" s="959"/>
      <c r="AE121" s="960"/>
      <c r="AF121" s="961">
        <v>1018</v>
      </c>
      <c r="AG121" s="959"/>
      <c r="AH121" s="959"/>
      <c r="AI121" s="959"/>
      <c r="AJ121" s="960"/>
      <c r="AK121" s="961">
        <v>1018</v>
      </c>
      <c r="AL121" s="959"/>
      <c r="AM121" s="959"/>
      <c r="AN121" s="959"/>
      <c r="AO121" s="960"/>
      <c r="AP121" s="962">
        <v>0</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65395500</v>
      </c>
      <c r="BR121" s="986"/>
      <c r="BS121" s="986"/>
      <c r="BT121" s="986"/>
      <c r="BU121" s="986"/>
      <c r="BV121" s="986">
        <v>69140307</v>
      </c>
      <c r="BW121" s="986"/>
      <c r="BX121" s="986"/>
      <c r="BY121" s="986"/>
      <c r="BZ121" s="986"/>
      <c r="CA121" s="986">
        <v>69408221</v>
      </c>
      <c r="CB121" s="986"/>
      <c r="CC121" s="986"/>
      <c r="CD121" s="986"/>
      <c r="CE121" s="986"/>
      <c r="CF121" s="1024">
        <v>193.5</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8476687</v>
      </c>
      <c r="DH121" s="920"/>
      <c r="DI121" s="920"/>
      <c r="DJ121" s="920"/>
      <c r="DK121" s="920"/>
      <c r="DL121" s="920">
        <v>7626749</v>
      </c>
      <c r="DM121" s="920"/>
      <c r="DN121" s="920"/>
      <c r="DO121" s="920"/>
      <c r="DP121" s="920"/>
      <c r="DQ121" s="920">
        <v>7009805</v>
      </c>
      <c r="DR121" s="920"/>
      <c r="DS121" s="920"/>
      <c r="DT121" s="920"/>
      <c r="DU121" s="920"/>
      <c r="DV121" s="921">
        <v>19.5</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444</v>
      </c>
      <c r="BP122" s="994"/>
      <c r="BQ122" s="1034">
        <v>91597935</v>
      </c>
      <c r="BR122" s="1035"/>
      <c r="BS122" s="1035"/>
      <c r="BT122" s="1035"/>
      <c r="BU122" s="1035"/>
      <c r="BV122" s="1035">
        <v>90198087</v>
      </c>
      <c r="BW122" s="1035"/>
      <c r="BX122" s="1035"/>
      <c r="BY122" s="1035"/>
      <c r="BZ122" s="1035"/>
      <c r="CA122" s="1035">
        <v>91149901</v>
      </c>
      <c r="CB122" s="1035"/>
      <c r="CC122" s="1035"/>
      <c r="CD122" s="1035"/>
      <c r="CE122" s="1035"/>
      <c r="CF122" s="987"/>
      <c r="CG122" s="988"/>
      <c r="CH122" s="988"/>
      <c r="CI122" s="988"/>
      <c r="CJ122" s="989"/>
      <c r="CK122" s="1016"/>
      <c r="CL122" s="1017"/>
      <c r="CM122" s="1017"/>
      <c r="CN122" s="1017"/>
      <c r="CO122" s="1018"/>
      <c r="CP122" s="1007" t="s">
        <v>445</v>
      </c>
      <c r="CQ122" s="1008"/>
      <c r="CR122" s="1008"/>
      <c r="CS122" s="1008"/>
      <c r="CT122" s="1008"/>
      <c r="CU122" s="1008"/>
      <c r="CV122" s="1008"/>
      <c r="CW122" s="1008"/>
      <c r="CX122" s="1008"/>
      <c r="CY122" s="1008"/>
      <c r="CZ122" s="1008"/>
      <c r="DA122" s="1008"/>
      <c r="DB122" s="1008"/>
      <c r="DC122" s="1008"/>
      <c r="DD122" s="1008"/>
      <c r="DE122" s="1008"/>
      <c r="DF122" s="1009"/>
      <c r="DG122" s="919">
        <v>4209406</v>
      </c>
      <c r="DH122" s="920"/>
      <c r="DI122" s="920"/>
      <c r="DJ122" s="920"/>
      <c r="DK122" s="920"/>
      <c r="DL122" s="920">
        <v>3937420</v>
      </c>
      <c r="DM122" s="920"/>
      <c r="DN122" s="920"/>
      <c r="DO122" s="920"/>
      <c r="DP122" s="920"/>
      <c r="DQ122" s="920">
        <v>3693291</v>
      </c>
      <c r="DR122" s="920"/>
      <c r="DS122" s="920"/>
      <c r="DT122" s="920"/>
      <c r="DU122" s="920"/>
      <c r="DV122" s="921">
        <v>10.3</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13021</v>
      </c>
      <c r="AB123" s="959"/>
      <c r="AC123" s="959"/>
      <c r="AD123" s="959"/>
      <c r="AE123" s="960"/>
      <c r="AF123" s="961">
        <v>12921</v>
      </c>
      <c r="AG123" s="959"/>
      <c r="AH123" s="959"/>
      <c r="AI123" s="959"/>
      <c r="AJ123" s="960"/>
      <c r="AK123" s="961">
        <v>12816</v>
      </c>
      <c r="AL123" s="959"/>
      <c r="AM123" s="959"/>
      <c r="AN123" s="959"/>
      <c r="AO123" s="960"/>
      <c r="AP123" s="962">
        <v>0</v>
      </c>
      <c r="AQ123" s="963"/>
      <c r="AR123" s="963"/>
      <c r="AS123" s="963"/>
      <c r="AT123" s="964"/>
      <c r="AU123" s="1031" t="s">
        <v>446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38.799999999999997</v>
      </c>
      <c r="BR123" s="1027"/>
      <c r="BS123" s="1027"/>
      <c r="BT123" s="1027"/>
      <c r="BU123" s="1027"/>
      <c r="BV123" s="1027">
        <v>41.6</v>
      </c>
      <c r="BW123" s="1027"/>
      <c r="BX123" s="1027"/>
      <c r="BY123" s="1027"/>
      <c r="BZ123" s="1027"/>
      <c r="CA123" s="1027">
        <v>36.799999999999997</v>
      </c>
      <c r="CB123" s="1027"/>
      <c r="CC123" s="1027"/>
      <c r="CD123" s="1027"/>
      <c r="CE123" s="1027"/>
      <c r="CF123" s="1028"/>
      <c r="CG123" s="1029"/>
      <c r="CH123" s="1029"/>
      <c r="CI123" s="1029"/>
      <c r="CJ123" s="1030"/>
      <c r="CK123" s="1016"/>
      <c r="CL123" s="1017"/>
      <c r="CM123" s="1017"/>
      <c r="CN123" s="1017"/>
      <c r="CO123" s="1018"/>
      <c r="CP123" s="1007" t="s">
        <v>447</v>
      </c>
      <c r="CQ123" s="1008"/>
      <c r="CR123" s="1008"/>
      <c r="CS123" s="1008"/>
      <c r="CT123" s="1008"/>
      <c r="CU123" s="1008"/>
      <c r="CV123" s="1008"/>
      <c r="CW123" s="1008"/>
      <c r="CX123" s="1008"/>
      <c r="CY123" s="1008"/>
      <c r="CZ123" s="1008"/>
      <c r="DA123" s="1008"/>
      <c r="DB123" s="1008"/>
      <c r="DC123" s="1008"/>
      <c r="DD123" s="1008"/>
      <c r="DE123" s="1008"/>
      <c r="DF123" s="1009"/>
      <c r="DG123" s="958">
        <v>487293</v>
      </c>
      <c r="DH123" s="959"/>
      <c r="DI123" s="959"/>
      <c r="DJ123" s="959"/>
      <c r="DK123" s="960"/>
      <c r="DL123" s="961">
        <v>439667</v>
      </c>
      <c r="DM123" s="959"/>
      <c r="DN123" s="959"/>
      <c r="DO123" s="959"/>
      <c r="DP123" s="960"/>
      <c r="DQ123" s="961">
        <v>461359</v>
      </c>
      <c r="DR123" s="959"/>
      <c r="DS123" s="959"/>
      <c r="DT123" s="959"/>
      <c r="DU123" s="960"/>
      <c r="DV123" s="962">
        <v>1.3</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448</v>
      </c>
      <c r="AB124" s="959"/>
      <c r="AC124" s="959"/>
      <c r="AD124" s="959"/>
      <c r="AE124" s="960"/>
      <c r="AF124" s="961" t="s">
        <v>448</v>
      </c>
      <c r="AG124" s="959"/>
      <c r="AH124" s="959"/>
      <c r="AI124" s="959"/>
      <c r="AJ124" s="960"/>
      <c r="AK124" s="961" t="s">
        <v>448</v>
      </c>
      <c r="AL124" s="959"/>
      <c r="AM124" s="959"/>
      <c r="AN124" s="959"/>
      <c r="AO124" s="960"/>
      <c r="AP124" s="962" t="s">
        <v>448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t="s">
        <v>448</v>
      </c>
      <c r="DH124" s="998"/>
      <c r="DI124" s="998"/>
      <c r="DJ124" s="998"/>
      <c r="DK124" s="999"/>
      <c r="DL124" s="1000">
        <v>31639</v>
      </c>
      <c r="DM124" s="998"/>
      <c r="DN124" s="998"/>
      <c r="DO124" s="998"/>
      <c r="DP124" s="999"/>
      <c r="DQ124" s="1000">
        <v>26991</v>
      </c>
      <c r="DR124" s="998"/>
      <c r="DS124" s="998"/>
      <c r="DT124" s="998"/>
      <c r="DU124" s="999"/>
      <c r="DV124" s="1001">
        <v>0.1</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448</v>
      </c>
      <c r="AB125" s="959"/>
      <c r="AC125" s="959"/>
      <c r="AD125" s="959"/>
      <c r="AE125" s="960"/>
      <c r="AF125" s="961" t="s">
        <v>448</v>
      </c>
      <c r="AG125" s="959"/>
      <c r="AH125" s="959"/>
      <c r="AI125" s="959"/>
      <c r="AJ125" s="960"/>
      <c r="AK125" s="961" t="s">
        <v>448</v>
      </c>
      <c r="AL125" s="959"/>
      <c r="AM125" s="959"/>
      <c r="AN125" s="959"/>
      <c r="AO125" s="960"/>
      <c r="AP125" s="962" t="s">
        <v>448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448</v>
      </c>
      <c r="DH125" s="927"/>
      <c r="DI125" s="927"/>
      <c r="DJ125" s="927"/>
      <c r="DK125" s="927"/>
      <c r="DL125" s="927" t="s">
        <v>448</v>
      </c>
      <c r="DM125" s="927"/>
      <c r="DN125" s="927"/>
      <c r="DO125" s="927"/>
      <c r="DP125" s="927"/>
      <c r="DQ125" s="927" t="s">
        <v>448</v>
      </c>
      <c r="DR125" s="927"/>
      <c r="DS125" s="927"/>
      <c r="DT125" s="927"/>
      <c r="DU125" s="927"/>
      <c r="DV125" s="928" t="s">
        <v>448</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448</v>
      </c>
      <c r="AB126" s="959"/>
      <c r="AC126" s="959"/>
      <c r="AD126" s="959"/>
      <c r="AE126" s="960"/>
      <c r="AF126" s="961" t="s">
        <v>448</v>
      </c>
      <c r="AG126" s="959"/>
      <c r="AH126" s="959"/>
      <c r="AI126" s="959"/>
      <c r="AJ126" s="960"/>
      <c r="AK126" s="961" t="s">
        <v>448</v>
      </c>
      <c r="AL126" s="959"/>
      <c r="AM126" s="959"/>
      <c r="AN126" s="959"/>
      <c r="AO126" s="960"/>
      <c r="AP126" s="962" t="s">
        <v>448</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t="s">
        <v>448</v>
      </c>
      <c r="DH126" s="920"/>
      <c r="DI126" s="920"/>
      <c r="DJ126" s="920"/>
      <c r="DK126" s="920"/>
      <c r="DL126" s="920" t="s">
        <v>448</v>
      </c>
      <c r="DM126" s="920"/>
      <c r="DN126" s="920"/>
      <c r="DO126" s="920"/>
      <c r="DP126" s="920"/>
      <c r="DQ126" s="920" t="s">
        <v>448</v>
      </c>
      <c r="DR126" s="920"/>
      <c r="DS126" s="920"/>
      <c r="DT126" s="920"/>
      <c r="DU126" s="920"/>
      <c r="DV126" s="921" t="s">
        <v>448</v>
      </c>
      <c r="DW126" s="921"/>
      <c r="DX126" s="921"/>
      <c r="DY126" s="921"/>
      <c r="DZ126" s="922"/>
    </row>
    <row r="127" spans="1:130" s="197" customFormat="1" ht="26.25" customHeight="1" thickBot="1">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448</v>
      </c>
      <c r="AB127" s="959"/>
      <c r="AC127" s="959"/>
      <c r="AD127" s="959"/>
      <c r="AE127" s="960"/>
      <c r="AF127" s="961" t="s">
        <v>448</v>
      </c>
      <c r="AG127" s="959"/>
      <c r="AH127" s="959"/>
      <c r="AI127" s="959"/>
      <c r="AJ127" s="960"/>
      <c r="AK127" s="961" t="s">
        <v>448</v>
      </c>
      <c r="AL127" s="959"/>
      <c r="AM127" s="959"/>
      <c r="AN127" s="959"/>
      <c r="AO127" s="960"/>
      <c r="AP127" s="962" t="s">
        <v>448</v>
      </c>
      <c r="AQ127" s="963"/>
      <c r="AR127" s="963"/>
      <c r="AS127" s="963"/>
      <c r="AT127" s="964"/>
      <c r="AU127" s="233"/>
      <c r="AV127" s="233"/>
      <c r="AW127" s="233"/>
      <c r="AX127" s="886" t="s">
        <v>458</v>
      </c>
      <c r="AY127" s="887"/>
      <c r="AZ127" s="887"/>
      <c r="BA127" s="887"/>
      <c r="BB127" s="887"/>
      <c r="BC127" s="887"/>
      <c r="BD127" s="887"/>
      <c r="BE127" s="888"/>
      <c r="BF127" s="1041" t="s">
        <v>448</v>
      </c>
      <c r="BG127" s="1042"/>
      <c r="BH127" s="1042"/>
      <c r="BI127" s="1042"/>
      <c r="BJ127" s="1042"/>
      <c r="BK127" s="1042"/>
      <c r="BL127" s="1051"/>
      <c r="BM127" s="1041">
        <v>11.41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v>137655</v>
      </c>
      <c r="DH127" s="1048"/>
      <c r="DI127" s="1048"/>
      <c r="DJ127" s="1048"/>
      <c r="DK127" s="1048"/>
      <c r="DL127" s="1048">
        <v>107466</v>
      </c>
      <c r="DM127" s="1048"/>
      <c r="DN127" s="1048"/>
      <c r="DO127" s="1048"/>
      <c r="DP127" s="1048"/>
      <c r="DQ127" s="1048">
        <v>156331</v>
      </c>
      <c r="DR127" s="1048"/>
      <c r="DS127" s="1048"/>
      <c r="DT127" s="1048"/>
      <c r="DU127" s="1048"/>
      <c r="DV127" s="1049">
        <v>0.4</v>
      </c>
      <c r="DW127" s="1049"/>
      <c r="DX127" s="1049"/>
      <c r="DY127" s="1049"/>
      <c r="DZ127" s="1050"/>
    </row>
    <row r="128" spans="1:130" s="197" customFormat="1" ht="26.25" customHeight="1">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958027</v>
      </c>
      <c r="AB128" s="1090"/>
      <c r="AC128" s="1090"/>
      <c r="AD128" s="1090"/>
      <c r="AE128" s="1091"/>
      <c r="AF128" s="1092">
        <v>1010904</v>
      </c>
      <c r="AG128" s="1090"/>
      <c r="AH128" s="1090"/>
      <c r="AI128" s="1090"/>
      <c r="AJ128" s="1091"/>
      <c r="AK128" s="1092">
        <v>895776</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463</v>
      </c>
      <c r="BG128" s="1067"/>
      <c r="BH128" s="1067"/>
      <c r="BI128" s="1067"/>
      <c r="BJ128" s="1067"/>
      <c r="BK128" s="1067"/>
      <c r="BL128" s="1068"/>
      <c r="BM128" s="1066">
        <v>16.41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42601050</v>
      </c>
      <c r="AB129" s="959"/>
      <c r="AC129" s="959"/>
      <c r="AD129" s="959"/>
      <c r="AE129" s="960"/>
      <c r="AF129" s="961">
        <v>42065602</v>
      </c>
      <c r="AG129" s="959"/>
      <c r="AH129" s="959"/>
      <c r="AI129" s="959"/>
      <c r="AJ129" s="960"/>
      <c r="AK129" s="961">
        <v>42028648</v>
      </c>
      <c r="AL129" s="959"/>
      <c r="AM129" s="959"/>
      <c r="AN129" s="959"/>
      <c r="AO129" s="960"/>
      <c r="AP129" s="1063"/>
      <c r="AQ129" s="1064"/>
      <c r="AR129" s="1064"/>
      <c r="AS129" s="1064"/>
      <c r="AT129" s="1065"/>
      <c r="AU129" s="235"/>
      <c r="AV129" s="235"/>
      <c r="AW129" s="235"/>
      <c r="AX129" s="1054" t="s">
        <v>465</v>
      </c>
      <c r="AY129" s="950"/>
      <c r="AZ129" s="950"/>
      <c r="BA129" s="950"/>
      <c r="BB129" s="950"/>
      <c r="BC129" s="950"/>
      <c r="BD129" s="950"/>
      <c r="BE129" s="951"/>
      <c r="BF129" s="1055">
        <v>6.1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6089418</v>
      </c>
      <c r="AB130" s="959"/>
      <c r="AC130" s="959"/>
      <c r="AD130" s="959"/>
      <c r="AE130" s="960"/>
      <c r="AF130" s="961">
        <v>6439458</v>
      </c>
      <c r="AG130" s="959"/>
      <c r="AH130" s="959"/>
      <c r="AI130" s="959"/>
      <c r="AJ130" s="960"/>
      <c r="AK130" s="961">
        <v>6151027</v>
      </c>
      <c r="AL130" s="959"/>
      <c r="AM130" s="959"/>
      <c r="AN130" s="959"/>
      <c r="AO130" s="960"/>
      <c r="AP130" s="1063"/>
      <c r="AQ130" s="1064"/>
      <c r="AR130" s="1064"/>
      <c r="AS130" s="1064"/>
      <c r="AT130" s="1065"/>
      <c r="AU130" s="235"/>
      <c r="AV130" s="235"/>
      <c r="AW130" s="235"/>
      <c r="AX130" s="1113" t="s">
        <v>468</v>
      </c>
      <c r="AY130" s="1045"/>
      <c r="AZ130" s="1045"/>
      <c r="BA130" s="1045"/>
      <c r="BB130" s="1045"/>
      <c r="BC130" s="1045"/>
      <c r="BD130" s="1045"/>
      <c r="BE130" s="1046"/>
      <c r="BF130" s="1075">
        <v>36.799999999999997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36511632</v>
      </c>
      <c r="AB131" s="998"/>
      <c r="AC131" s="998"/>
      <c r="AD131" s="998"/>
      <c r="AE131" s="999"/>
      <c r="AF131" s="1000">
        <v>35626144</v>
      </c>
      <c r="AG131" s="998"/>
      <c r="AH131" s="998"/>
      <c r="AI131" s="998"/>
      <c r="AJ131" s="999"/>
      <c r="AK131" s="1000">
        <v>35877621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6.6634298899999997</v>
      </c>
      <c r="AB132" s="1104"/>
      <c r="AC132" s="1104"/>
      <c r="AD132" s="1104"/>
      <c r="AE132" s="1105"/>
      <c r="AF132" s="1106">
        <v>6.3469119760000003</v>
      </c>
      <c r="AG132" s="1104"/>
      <c r="AH132" s="1104"/>
      <c r="AI132" s="1104"/>
      <c r="AJ132" s="1105"/>
      <c r="AK132" s="1106">
        <v>5.4805724160000002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7.2</v>
      </c>
      <c r="AB133" s="1111"/>
      <c r="AC133" s="1111"/>
      <c r="AD133" s="1111"/>
      <c r="AE133" s="1112"/>
      <c r="AF133" s="1110">
        <v>6.8</v>
      </c>
      <c r="AG133" s="1111"/>
      <c r="AH133" s="1111"/>
      <c r="AI133" s="1111"/>
      <c r="AJ133" s="1112"/>
      <c r="AK133" s="1110">
        <v>6.1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7" t="s">
        <v>475</v>
      </c>
      <c r="L7" s="254"/>
      <c r="M7" s="255" t="s">
        <v>476</v>
      </c>
      <c r="N7" s="256"/>
    </row>
    <row r="8" spans="1:16">
      <c r="A8" s="248"/>
      <c r="B8" s="244"/>
      <c r="C8" s="244"/>
      <c r="D8" s="244"/>
      <c r="E8" s="244"/>
      <c r="F8" s="244"/>
      <c r="G8" s="257"/>
      <c r="H8" s="258"/>
      <c r="I8" s="258"/>
      <c r="J8" s="259"/>
      <c r="K8" s="1118"/>
      <c r="L8" s="260" t="s">
        <v>477</v>
      </c>
      <c r="M8" s="261" t="s">
        <v>478</v>
      </c>
      <c r="N8" s="262" t="s">
        <v>479</v>
      </c>
    </row>
    <row r="9" spans="1:16">
      <c r="A9" s="248"/>
      <c r="B9" s="244"/>
      <c r="C9" s="244"/>
      <c r="D9" s="244"/>
      <c r="E9" s="244"/>
      <c r="F9" s="244"/>
      <c r="G9" s="1119" t="s">
        <v>480</v>
      </c>
      <c r="H9" s="1120"/>
      <c r="I9" s="1120"/>
      <c r="J9" s="1121"/>
      <c r="K9" s="263">
        <v>12304376</v>
      </c>
      <c r="L9" s="264">
        <v>58093</v>
      </c>
      <c r="M9" s="265">
        <v>57432</v>
      </c>
      <c r="N9" s="266">
        <v>1.2</v>
      </c>
    </row>
    <row r="10" spans="1:16">
      <c r="A10" s="248"/>
      <c r="B10" s="244"/>
      <c r="C10" s="244"/>
      <c r="D10" s="244"/>
      <c r="E10" s="244"/>
      <c r="F10" s="244"/>
      <c r="G10" s="1119" t="s">
        <v>481</v>
      </c>
      <c r="H10" s="1120"/>
      <c r="I10" s="1120"/>
      <c r="J10" s="1121"/>
      <c r="K10" s="267">
        <v>907695</v>
      </c>
      <c r="L10" s="268">
        <v>4286</v>
      </c>
      <c r="M10" s="269">
        <v>3554</v>
      </c>
      <c r="N10" s="270">
        <v>20.6</v>
      </c>
    </row>
    <row r="11" spans="1:16" ht="13.5" customHeight="1">
      <c r="A11" s="248"/>
      <c r="B11" s="244"/>
      <c r="C11" s="244"/>
      <c r="D11" s="244"/>
      <c r="E11" s="244"/>
      <c r="F11" s="244"/>
      <c r="G11" s="1119" t="s">
        <v>482</v>
      </c>
      <c r="H11" s="1120"/>
      <c r="I11" s="1120"/>
      <c r="J11" s="1121"/>
      <c r="K11" s="267">
        <v>16691</v>
      </c>
      <c r="L11" s="268">
        <v>79</v>
      </c>
      <c r="M11" s="269">
        <v>1872</v>
      </c>
      <c r="N11" s="270">
        <v>-95.8</v>
      </c>
    </row>
    <row r="12" spans="1:16" ht="13.5" customHeight="1">
      <c r="A12" s="248"/>
      <c r="B12" s="244"/>
      <c r="C12" s="244"/>
      <c r="D12" s="244"/>
      <c r="E12" s="244"/>
      <c r="F12" s="244"/>
      <c r="G12" s="1119" t="s">
        <v>483</v>
      </c>
      <c r="H12" s="1120"/>
      <c r="I12" s="1120"/>
      <c r="J12" s="1121"/>
      <c r="K12" s="267">
        <v>3213</v>
      </c>
      <c r="L12" s="268">
        <v>15</v>
      </c>
      <c r="M12" s="269">
        <v>1337</v>
      </c>
      <c r="N12" s="270">
        <v>-98.9</v>
      </c>
    </row>
    <row r="13" spans="1:16" ht="13.5" customHeight="1">
      <c r="A13" s="248"/>
      <c r="B13" s="244"/>
      <c r="C13" s="244"/>
      <c r="D13" s="244"/>
      <c r="E13" s="244"/>
      <c r="F13" s="244"/>
      <c r="G13" s="1119" t="s">
        <v>484</v>
      </c>
      <c r="H13" s="1120"/>
      <c r="I13" s="1120"/>
      <c r="J13" s="1121"/>
      <c r="K13" s="267" t="s">
        <v>485</v>
      </c>
      <c r="L13" s="268" t="s">
        <v>485</v>
      </c>
      <c r="M13" s="269">
        <v>100</v>
      </c>
      <c r="N13" s="270" t="s">
        <v>485</v>
      </c>
    </row>
    <row r="14" spans="1:16" ht="13.5" customHeight="1">
      <c r="A14" s="248"/>
      <c r="B14" s="244"/>
      <c r="C14" s="244"/>
      <c r="D14" s="244"/>
      <c r="E14" s="244"/>
      <c r="F14" s="244"/>
      <c r="G14" s="1119" t="s">
        <v>486</v>
      </c>
      <c r="H14" s="1120"/>
      <c r="I14" s="1120"/>
      <c r="J14" s="1121"/>
      <c r="K14" s="267">
        <v>462850</v>
      </c>
      <c r="L14" s="268">
        <v>2185</v>
      </c>
      <c r="M14" s="269">
        <v>1938</v>
      </c>
      <c r="N14" s="270">
        <v>12.7</v>
      </c>
    </row>
    <row r="15" spans="1:16" ht="13.5" customHeight="1">
      <c r="A15" s="248"/>
      <c r="B15" s="244"/>
      <c r="C15" s="244"/>
      <c r="D15" s="244"/>
      <c r="E15" s="244"/>
      <c r="F15" s="244"/>
      <c r="G15" s="1119" t="s">
        <v>487</v>
      </c>
      <c r="H15" s="1120"/>
      <c r="I15" s="1120"/>
      <c r="J15" s="1121"/>
      <c r="K15" s="267">
        <v>308902</v>
      </c>
      <c r="L15" s="268">
        <v>1458</v>
      </c>
      <c r="M15" s="269">
        <v>1186</v>
      </c>
      <c r="N15" s="270">
        <v>22.9</v>
      </c>
    </row>
    <row r="16" spans="1:16">
      <c r="A16" s="248"/>
      <c r="B16" s="244"/>
      <c r="C16" s="244"/>
      <c r="D16" s="244"/>
      <c r="E16" s="244"/>
      <c r="F16" s="244"/>
      <c r="G16" s="1122" t="s">
        <v>488</v>
      </c>
      <c r="H16" s="1123"/>
      <c r="I16" s="1123"/>
      <c r="J16" s="1124"/>
      <c r="K16" s="268">
        <v>-1331063</v>
      </c>
      <c r="L16" s="268">
        <v>-6284</v>
      </c>
      <c r="M16" s="269">
        <v>-5101</v>
      </c>
      <c r="N16" s="270">
        <v>23.2</v>
      </c>
    </row>
    <row r="17" spans="1:16">
      <c r="A17" s="248"/>
      <c r="B17" s="244"/>
      <c r="C17" s="244"/>
      <c r="D17" s="244"/>
      <c r="E17" s="244"/>
      <c r="F17" s="244"/>
      <c r="G17" s="1122" t="s">
        <v>168</v>
      </c>
      <c r="H17" s="1123"/>
      <c r="I17" s="1123"/>
      <c r="J17" s="1124"/>
      <c r="K17" s="268">
        <v>12672664</v>
      </c>
      <c r="L17" s="268">
        <v>59832</v>
      </c>
      <c r="M17" s="269">
        <v>62317</v>
      </c>
      <c r="N17" s="270">
        <v>-4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4" t="s">
        <v>493</v>
      </c>
      <c r="H21" s="1115"/>
      <c r="I21" s="1115"/>
      <c r="J21" s="1116"/>
      <c r="K21" s="280">
        <v>7.02</v>
      </c>
      <c r="L21" s="281">
        <v>6.15</v>
      </c>
      <c r="M21" s="282">
        <v>0.87</v>
      </c>
      <c r="N21" s="249"/>
      <c r="O21" s="283"/>
      <c r="P21" s="279"/>
    </row>
    <row r="22" spans="1:16" s="284" customFormat="1">
      <c r="A22" s="279"/>
      <c r="B22" s="249"/>
      <c r="C22" s="249"/>
      <c r="D22" s="249"/>
      <c r="E22" s="249"/>
      <c r="F22" s="249"/>
      <c r="G22" s="1114" t="s">
        <v>494</v>
      </c>
      <c r="H22" s="1115"/>
      <c r="I22" s="1115"/>
      <c r="J22" s="1116"/>
      <c r="K22" s="285">
        <v>99.9</v>
      </c>
      <c r="L22" s="286">
        <v>100.2</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7" t="s">
        <v>475</v>
      </c>
      <c r="L30" s="254"/>
      <c r="M30" s="255" t="s">
        <v>476</v>
      </c>
      <c r="N30" s="256"/>
    </row>
    <row r="31" spans="1:16">
      <c r="A31" s="248"/>
      <c r="B31" s="244"/>
      <c r="C31" s="244"/>
      <c r="D31" s="244"/>
      <c r="E31" s="244"/>
      <c r="F31" s="244"/>
      <c r="G31" s="257"/>
      <c r="H31" s="258"/>
      <c r="I31" s="258"/>
      <c r="J31" s="259"/>
      <c r="K31" s="1118"/>
      <c r="L31" s="260" t="s">
        <v>477</v>
      </c>
      <c r="M31" s="261" t="s">
        <v>478</v>
      </c>
      <c r="N31" s="262" t="s">
        <v>479</v>
      </c>
    </row>
    <row r="32" spans="1:16" ht="27" customHeight="1">
      <c r="A32" s="248"/>
      <c r="B32" s="244"/>
      <c r="C32" s="244"/>
      <c r="D32" s="244"/>
      <c r="E32" s="244"/>
      <c r="F32" s="244"/>
      <c r="G32" s="1130" t="s">
        <v>498</v>
      </c>
      <c r="H32" s="1131"/>
      <c r="I32" s="1131"/>
      <c r="J32" s="1132"/>
      <c r="K32" s="294">
        <v>6750770</v>
      </c>
      <c r="L32" s="294">
        <v>31873</v>
      </c>
      <c r="M32" s="295">
        <v>33247</v>
      </c>
      <c r="N32" s="296">
        <v>-4.0999999999999996</v>
      </c>
    </row>
    <row r="33" spans="1:16" ht="13.5" customHeight="1">
      <c r="A33" s="248"/>
      <c r="B33" s="244"/>
      <c r="C33" s="244"/>
      <c r="D33" s="244"/>
      <c r="E33" s="244"/>
      <c r="F33" s="244"/>
      <c r="G33" s="1130" t="s">
        <v>499</v>
      </c>
      <c r="H33" s="1131"/>
      <c r="I33" s="1131"/>
      <c r="J33" s="1132"/>
      <c r="K33" s="294" t="s">
        <v>485</v>
      </c>
      <c r="L33" s="294" t="s">
        <v>485</v>
      </c>
      <c r="M33" s="295">
        <v>7</v>
      </c>
      <c r="N33" s="296" t="s">
        <v>485</v>
      </c>
    </row>
    <row r="34" spans="1:16" ht="27" customHeight="1">
      <c r="A34" s="248"/>
      <c r="B34" s="244"/>
      <c r="C34" s="244"/>
      <c r="D34" s="244"/>
      <c r="E34" s="244"/>
      <c r="F34" s="244"/>
      <c r="G34" s="1130" t="s">
        <v>500</v>
      </c>
      <c r="H34" s="1131"/>
      <c r="I34" s="1131"/>
      <c r="J34" s="1132"/>
      <c r="K34" s="294" t="s">
        <v>485</v>
      </c>
      <c r="L34" s="294" t="s">
        <v>485</v>
      </c>
      <c r="M34" s="295">
        <v>75</v>
      </c>
      <c r="N34" s="296" t="s">
        <v>485</v>
      </c>
    </row>
    <row r="35" spans="1:16" ht="27" customHeight="1">
      <c r="A35" s="248"/>
      <c r="B35" s="244"/>
      <c r="C35" s="244"/>
      <c r="D35" s="244"/>
      <c r="E35" s="244"/>
      <c r="F35" s="244"/>
      <c r="G35" s="1130" t="s">
        <v>501</v>
      </c>
      <c r="H35" s="1131"/>
      <c r="I35" s="1131"/>
      <c r="J35" s="1132"/>
      <c r="K35" s="294">
        <v>2248498</v>
      </c>
      <c r="L35" s="294">
        <v>10616</v>
      </c>
      <c r="M35" s="295">
        <v>11550</v>
      </c>
      <c r="N35" s="296">
        <v>-8.1</v>
      </c>
    </row>
    <row r="36" spans="1:16" ht="27" customHeight="1">
      <c r="A36" s="248"/>
      <c r="B36" s="244"/>
      <c r="C36" s="244"/>
      <c r="D36" s="244"/>
      <c r="E36" s="244"/>
      <c r="F36" s="244"/>
      <c r="G36" s="1130" t="s">
        <v>502</v>
      </c>
      <c r="H36" s="1131"/>
      <c r="I36" s="1131"/>
      <c r="J36" s="1132"/>
      <c r="K36" s="294" t="s">
        <v>485</v>
      </c>
      <c r="L36" s="294" t="s">
        <v>485</v>
      </c>
      <c r="M36" s="295">
        <v>437</v>
      </c>
      <c r="N36" s="296" t="s">
        <v>485</v>
      </c>
    </row>
    <row r="37" spans="1:16" ht="13.5" customHeight="1">
      <c r="A37" s="248"/>
      <c r="B37" s="244"/>
      <c r="C37" s="244"/>
      <c r="D37" s="244"/>
      <c r="E37" s="244"/>
      <c r="F37" s="244"/>
      <c r="G37" s="1130" t="s">
        <v>503</v>
      </c>
      <c r="H37" s="1131"/>
      <c r="I37" s="1131"/>
      <c r="J37" s="1132"/>
      <c r="K37" s="294">
        <v>13834</v>
      </c>
      <c r="L37" s="294">
        <v>65</v>
      </c>
      <c r="M37" s="295">
        <v>1068</v>
      </c>
      <c r="N37" s="296">
        <v>-93.9</v>
      </c>
    </row>
    <row r="38" spans="1:16" ht="27" customHeight="1">
      <c r="A38" s="248"/>
      <c r="B38" s="244"/>
      <c r="C38" s="244"/>
      <c r="D38" s="244"/>
      <c r="E38" s="244"/>
      <c r="F38" s="244"/>
      <c r="G38" s="1133" t="s">
        <v>504</v>
      </c>
      <c r="H38" s="1134"/>
      <c r="I38" s="1134"/>
      <c r="J38" s="1135"/>
      <c r="K38" s="297" t="s">
        <v>485</v>
      </c>
      <c r="L38" s="297" t="s">
        <v>485</v>
      </c>
      <c r="M38" s="298">
        <v>2</v>
      </c>
      <c r="N38" s="299" t="s">
        <v>485</v>
      </c>
      <c r="O38" s="293"/>
    </row>
    <row r="39" spans="1:16">
      <c r="A39" s="248"/>
      <c r="B39" s="244"/>
      <c r="C39" s="244"/>
      <c r="D39" s="244"/>
      <c r="E39" s="244"/>
      <c r="F39" s="244"/>
      <c r="G39" s="1133" t="s">
        <v>505</v>
      </c>
      <c r="H39" s="1134"/>
      <c r="I39" s="1134"/>
      <c r="J39" s="1135"/>
      <c r="K39" s="300">
        <v>-895776</v>
      </c>
      <c r="L39" s="300">
        <v>-4229</v>
      </c>
      <c r="M39" s="301">
        <v>-8067</v>
      </c>
      <c r="N39" s="302">
        <v>-47.6</v>
      </c>
      <c r="O39" s="293"/>
    </row>
    <row r="40" spans="1:16" ht="27" customHeight="1">
      <c r="A40" s="248"/>
      <c r="B40" s="244"/>
      <c r="C40" s="244"/>
      <c r="D40" s="244"/>
      <c r="E40" s="244"/>
      <c r="F40" s="244"/>
      <c r="G40" s="1130" t="s">
        <v>506</v>
      </c>
      <c r="H40" s="1131"/>
      <c r="I40" s="1131"/>
      <c r="J40" s="1132"/>
      <c r="K40" s="300">
        <v>-6151027</v>
      </c>
      <c r="L40" s="300">
        <v>-29041</v>
      </c>
      <c r="M40" s="301">
        <v>-28419</v>
      </c>
      <c r="N40" s="302">
        <v>2.2000000000000002</v>
      </c>
      <c r="O40" s="293"/>
    </row>
    <row r="41" spans="1:16">
      <c r="A41" s="248"/>
      <c r="B41" s="244"/>
      <c r="C41" s="244"/>
      <c r="D41" s="244"/>
      <c r="E41" s="244"/>
      <c r="F41" s="244"/>
      <c r="G41" s="1136" t="s">
        <v>279</v>
      </c>
      <c r="H41" s="1137"/>
      <c r="I41" s="1137"/>
      <c r="J41" s="1138"/>
      <c r="K41" s="294">
        <v>1966299</v>
      </c>
      <c r="L41" s="300">
        <v>9284</v>
      </c>
      <c r="M41" s="301">
        <v>9899</v>
      </c>
      <c r="N41" s="302">
        <v>-6.2</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5" t="s">
        <v>475</v>
      </c>
      <c r="J49" s="1127" t="s">
        <v>510</v>
      </c>
      <c r="K49" s="1128"/>
      <c r="L49" s="1128"/>
      <c r="M49" s="1128"/>
      <c r="N49" s="1129"/>
    </row>
    <row r="50" spans="1:14">
      <c r="A50" s="248"/>
      <c r="B50" s="244"/>
      <c r="C50" s="244"/>
      <c r="D50" s="244"/>
      <c r="E50" s="244"/>
      <c r="F50" s="244"/>
      <c r="G50" s="312"/>
      <c r="H50" s="313"/>
      <c r="I50" s="1126"/>
      <c r="J50" s="314" t="s">
        <v>511</v>
      </c>
      <c r="K50" s="315" t="s">
        <v>512</v>
      </c>
      <c r="L50" s="316" t="s">
        <v>513</v>
      </c>
      <c r="M50" s="317" t="s">
        <v>514</v>
      </c>
      <c r="N50" s="318" t="s">
        <v>515</v>
      </c>
    </row>
    <row r="51" spans="1:14">
      <c r="A51" s="248"/>
      <c r="B51" s="244"/>
      <c r="C51" s="244"/>
      <c r="D51" s="244"/>
      <c r="E51" s="244"/>
      <c r="F51" s="244"/>
      <c r="G51" s="310" t="s">
        <v>516</v>
      </c>
      <c r="H51" s="311"/>
      <c r="I51" s="319">
        <v>7283304</v>
      </c>
      <c r="J51" s="320">
        <v>36281</v>
      </c>
      <c r="K51" s="321">
        <v>-17.5</v>
      </c>
      <c r="L51" s="322">
        <v>36765</v>
      </c>
      <c r="M51" s="323">
        <v>-11.9</v>
      </c>
      <c r="N51" s="324">
        <v>-5.6</v>
      </c>
    </row>
    <row r="52" spans="1:14">
      <c r="A52" s="248"/>
      <c r="B52" s="244"/>
      <c r="C52" s="244"/>
      <c r="D52" s="244"/>
      <c r="E52" s="244"/>
      <c r="F52" s="244"/>
      <c r="G52" s="325"/>
      <c r="H52" s="326" t="s">
        <v>517</v>
      </c>
      <c r="I52" s="327">
        <v>3756349</v>
      </c>
      <c r="J52" s="328">
        <v>18712</v>
      </c>
      <c r="K52" s="329">
        <v>-27.4</v>
      </c>
      <c r="L52" s="330">
        <v>20975</v>
      </c>
      <c r="M52" s="331">
        <v>-14.8</v>
      </c>
      <c r="N52" s="332">
        <v>-12.6</v>
      </c>
    </row>
    <row r="53" spans="1:14">
      <c r="A53" s="248"/>
      <c r="B53" s="244"/>
      <c r="C53" s="244"/>
      <c r="D53" s="244"/>
      <c r="E53" s="244"/>
      <c r="F53" s="244"/>
      <c r="G53" s="310" t="s">
        <v>518</v>
      </c>
      <c r="H53" s="311"/>
      <c r="I53" s="319">
        <v>10062553</v>
      </c>
      <c r="J53" s="320">
        <v>47595</v>
      </c>
      <c r="K53" s="321">
        <v>31.2</v>
      </c>
      <c r="L53" s="322">
        <v>39052</v>
      </c>
      <c r="M53" s="323">
        <v>6.2</v>
      </c>
      <c r="N53" s="324">
        <v>25</v>
      </c>
    </row>
    <row r="54" spans="1:14">
      <c r="A54" s="248"/>
      <c r="B54" s="244"/>
      <c r="C54" s="244"/>
      <c r="D54" s="244"/>
      <c r="E54" s="244"/>
      <c r="F54" s="244"/>
      <c r="G54" s="325"/>
      <c r="H54" s="326" t="s">
        <v>517</v>
      </c>
      <c r="I54" s="327">
        <v>4615136</v>
      </c>
      <c r="J54" s="328">
        <v>21829</v>
      </c>
      <c r="K54" s="329">
        <v>16.7</v>
      </c>
      <c r="L54" s="330">
        <v>21186</v>
      </c>
      <c r="M54" s="331">
        <v>1</v>
      </c>
      <c r="N54" s="332">
        <v>15.7</v>
      </c>
    </row>
    <row r="55" spans="1:14">
      <c r="A55" s="248"/>
      <c r="B55" s="244"/>
      <c r="C55" s="244"/>
      <c r="D55" s="244"/>
      <c r="E55" s="244"/>
      <c r="F55" s="244"/>
      <c r="G55" s="310" t="s">
        <v>519</v>
      </c>
      <c r="H55" s="311"/>
      <c r="I55" s="319">
        <v>9014530</v>
      </c>
      <c r="J55" s="320">
        <v>42713</v>
      </c>
      <c r="K55" s="321">
        <v>-10.3</v>
      </c>
      <c r="L55" s="322">
        <v>41235</v>
      </c>
      <c r="M55" s="323">
        <v>5.6</v>
      </c>
      <c r="N55" s="324">
        <v>-15.9</v>
      </c>
    </row>
    <row r="56" spans="1:14">
      <c r="A56" s="248"/>
      <c r="B56" s="244"/>
      <c r="C56" s="244"/>
      <c r="D56" s="244"/>
      <c r="E56" s="244"/>
      <c r="F56" s="244"/>
      <c r="G56" s="325"/>
      <c r="H56" s="326" t="s">
        <v>517</v>
      </c>
      <c r="I56" s="327">
        <v>5277837</v>
      </c>
      <c r="J56" s="328">
        <v>25007</v>
      </c>
      <c r="K56" s="329">
        <v>14.6</v>
      </c>
      <c r="L56" s="330">
        <v>22086</v>
      </c>
      <c r="M56" s="331">
        <v>4.2</v>
      </c>
      <c r="N56" s="332">
        <v>10.4</v>
      </c>
    </row>
    <row r="57" spans="1:14">
      <c r="A57" s="248"/>
      <c r="B57" s="244"/>
      <c r="C57" s="244"/>
      <c r="D57" s="244"/>
      <c r="E57" s="244"/>
      <c r="F57" s="244"/>
      <c r="G57" s="310" t="s">
        <v>520</v>
      </c>
      <c r="H57" s="311"/>
      <c r="I57" s="319">
        <v>12997055</v>
      </c>
      <c r="J57" s="320">
        <v>61511</v>
      </c>
      <c r="K57" s="321">
        <v>44</v>
      </c>
      <c r="L57" s="322">
        <v>41862</v>
      </c>
      <c r="M57" s="323">
        <v>1.5</v>
      </c>
      <c r="N57" s="324">
        <v>42.5</v>
      </c>
    </row>
    <row r="58" spans="1:14">
      <c r="A58" s="248"/>
      <c r="B58" s="244"/>
      <c r="C58" s="244"/>
      <c r="D58" s="244"/>
      <c r="E58" s="244"/>
      <c r="F58" s="244"/>
      <c r="G58" s="325"/>
      <c r="H58" s="326" t="s">
        <v>517</v>
      </c>
      <c r="I58" s="327">
        <v>6955830</v>
      </c>
      <c r="J58" s="328">
        <v>32920</v>
      </c>
      <c r="K58" s="329">
        <v>31.6</v>
      </c>
      <c r="L58" s="330">
        <v>23710</v>
      </c>
      <c r="M58" s="331">
        <v>7.4</v>
      </c>
      <c r="N58" s="332">
        <v>24.2</v>
      </c>
    </row>
    <row r="59" spans="1:14">
      <c r="A59" s="248"/>
      <c r="B59" s="244"/>
      <c r="C59" s="244"/>
      <c r="D59" s="244"/>
      <c r="E59" s="244"/>
      <c r="F59" s="244"/>
      <c r="G59" s="310" t="s">
        <v>521</v>
      </c>
      <c r="H59" s="311"/>
      <c r="I59" s="319">
        <v>14597533</v>
      </c>
      <c r="J59" s="320">
        <v>68920</v>
      </c>
      <c r="K59" s="321">
        <v>12</v>
      </c>
      <c r="L59" s="322">
        <v>43554</v>
      </c>
      <c r="M59" s="323">
        <v>4</v>
      </c>
      <c r="N59" s="324">
        <v>8</v>
      </c>
    </row>
    <row r="60" spans="1:14">
      <c r="A60" s="248"/>
      <c r="B60" s="244"/>
      <c r="C60" s="244"/>
      <c r="D60" s="244"/>
      <c r="E60" s="244"/>
      <c r="F60" s="244"/>
      <c r="G60" s="325"/>
      <c r="H60" s="326" t="s">
        <v>517</v>
      </c>
      <c r="I60" s="333">
        <v>5687882</v>
      </c>
      <c r="J60" s="328">
        <v>26855</v>
      </c>
      <c r="K60" s="329">
        <v>-18.399999999999999</v>
      </c>
      <c r="L60" s="330">
        <v>24811</v>
      </c>
      <c r="M60" s="331">
        <v>4.5999999999999996</v>
      </c>
      <c r="N60" s="332">
        <v>-23</v>
      </c>
    </row>
    <row r="61" spans="1:14">
      <c r="A61" s="248"/>
      <c r="B61" s="244"/>
      <c r="C61" s="244"/>
      <c r="D61" s="244"/>
      <c r="E61" s="244"/>
      <c r="F61" s="244"/>
      <c r="G61" s="310" t="s">
        <v>522</v>
      </c>
      <c r="H61" s="334"/>
      <c r="I61" s="335">
        <v>10790995</v>
      </c>
      <c r="J61" s="336">
        <v>51404</v>
      </c>
      <c r="K61" s="337">
        <v>11.9</v>
      </c>
      <c r="L61" s="338">
        <v>40494</v>
      </c>
      <c r="M61" s="339">
        <v>1.1000000000000001</v>
      </c>
      <c r="N61" s="324">
        <v>10.8</v>
      </c>
    </row>
    <row r="62" spans="1:14">
      <c r="A62" s="248"/>
      <c r="B62" s="244"/>
      <c r="C62" s="244"/>
      <c r="D62" s="244"/>
      <c r="E62" s="244"/>
      <c r="F62" s="244"/>
      <c r="G62" s="325"/>
      <c r="H62" s="326" t="s">
        <v>517</v>
      </c>
      <c r="I62" s="327">
        <v>5258607</v>
      </c>
      <c r="J62" s="328">
        <v>25065</v>
      </c>
      <c r="K62" s="329">
        <v>3.4</v>
      </c>
      <c r="L62" s="330">
        <v>22554</v>
      </c>
      <c r="M62" s="331">
        <v>0.5</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18.43</v>
      </c>
      <c r="G47" s="12">
        <v>18.86</v>
      </c>
      <c r="H47" s="12">
        <v>18.739999999999998</v>
      </c>
      <c r="I47" s="12">
        <v>13.64</v>
      </c>
      <c r="J47" s="13">
        <v>16.05</v>
      </c>
    </row>
    <row r="48" spans="2:10" ht="57.75" customHeight="1">
      <c r="B48" s="14"/>
      <c r="C48" s="1141" t="s">
        <v>4</v>
      </c>
      <c r="D48" s="1141"/>
      <c r="E48" s="1142"/>
      <c r="F48" s="15">
        <v>6.39</v>
      </c>
      <c r="G48" s="16">
        <v>6.36</v>
      </c>
      <c r="H48" s="16">
        <v>6.84</v>
      </c>
      <c r="I48" s="16">
        <v>5.99</v>
      </c>
      <c r="J48" s="17">
        <v>6.22</v>
      </c>
    </row>
    <row r="49" spans="2:10" ht="57.75" customHeight="1" thickBot="1">
      <c r="B49" s="18"/>
      <c r="C49" s="1143" t="s">
        <v>5</v>
      </c>
      <c r="D49" s="1143"/>
      <c r="E49" s="1144"/>
      <c r="F49" s="19" t="s">
        <v>529</v>
      </c>
      <c r="G49" s="20" t="s">
        <v>530</v>
      </c>
      <c r="H49" s="20" t="s">
        <v>531</v>
      </c>
      <c r="I49" s="20" t="s">
        <v>532</v>
      </c>
      <c r="J49" s="21" t="s">
        <v>533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伊勢崎市</cp:lastModifiedBy>
  <cp:lastPrinted>2017-03-08T04:10:17Z</cp:lastPrinted>
  <dcterms:created xsi:type="dcterms:W3CDTF">2017-02-15T16:47:42Z</dcterms:created>
  <dcterms:modified xsi:type="dcterms:W3CDTF">2017-05-16T07:41:20Z</dcterms:modified>
  <cp:category/>
</cp:coreProperties>
</file>