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理財係】\【00理財全般】\000100-共有\000341_財政状況資料集（H22決算から）\R04\01県通知\R06.11.06【群馬県市町村課】令和４年度財政状況資料集の公開について\"/>
    </mc:Choice>
  </mc:AlternateContent>
  <xr:revisionPtr revIDLastSave="0" documentId="8_{BF3FB901-0173-41F6-9D90-36EA2669CA2F}" xr6:coauthVersionLast="47" xr6:coauthVersionMax="47" xr10:uidLastSave="{00000000-0000-0000-0000-000000000000}"/>
  <bookViews>
    <workbookView xWindow="-120" yWindow="-120" windowWidth="29040" windowHeight="15720" firstSheet="12" xr2:uid="{00000000-000D-0000-FFFF-FFFF00000000}"/>
  </bookViews>
  <sheets>
    <sheet name="総括表 " sheetId="27" r:id="rId1"/>
    <sheet name="普通会計の状況 " sheetId="28" r:id="rId2"/>
    <sheet name="各会計、関係団体の財政状況及び健全化判断比率" sheetId="29" r:id="rId3"/>
    <sheet name="財政比較分析表" sheetId="31" r:id="rId4"/>
    <sheet name="経常経費分析表（経常収支比率の分析）" sheetId="19" r:id="rId5"/>
    <sheet name="経常経費分析表（人件費・公債費・普通建設事業費の分析）" sheetId="15" r:id="rId6"/>
    <sheet name="性質別歳出決算分析表（住民一人当たりのコスト）" sheetId="24" r:id="rId7"/>
    <sheet name="目的別歳出決算分析表（住民一人当たりのコスト） " sheetId="25" r:id="rId8"/>
    <sheet name="実質収支比率等に係る経年分析" sheetId="20" r:id="rId9"/>
    <sheet name="連結実質赤字比率に係る赤字・黒字の構成分析" sheetId="21" r:id="rId10"/>
    <sheet name="実質公債費比率（分子）の構造" sheetId="22" r:id="rId11"/>
    <sheet name="将来負担比率（分子）の構造" sheetId="23" r:id="rId12"/>
    <sheet name="基金残高に係る経年分析" sheetId="26" r:id="rId13"/>
    <sheet name="公会計指標分析・財政指標組合せ分析表" sheetId="32" r:id="rId14"/>
    <sheet name="施設類型別ストック情報分析表①" sheetId="33" r:id="rId15"/>
    <sheet name="施設類型別ストック情報分析表②" sheetId="34"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27"/>
  <c r="CQ43" i="27"/>
  <c r="CO43" i="27"/>
  <c r="BY43" i="27"/>
  <c r="BW43" i="27"/>
  <c r="BE43" i="27"/>
  <c r="AM43" i="27"/>
  <c r="U43" i="27"/>
  <c r="E43" i="27"/>
  <c r="C43" i="27"/>
  <c r="DG42" i="27"/>
  <c r="CQ42" i="27"/>
  <c r="CO42" i="27"/>
  <c r="BY42" i="27"/>
  <c r="BW42" i="27"/>
  <c r="BE42" i="27"/>
  <c r="AM42" i="27"/>
  <c r="U42" i="27"/>
  <c r="E42" i="27"/>
  <c r="C42" i="27"/>
  <c r="DG41" i="27"/>
  <c r="CQ41" i="27"/>
  <c r="CO41" i="27"/>
  <c r="BY41" i="27"/>
  <c r="BW41" i="27"/>
  <c r="BE41" i="27"/>
  <c r="AM41" i="27"/>
  <c r="U41" i="27"/>
  <c r="E41" i="27"/>
  <c r="C41" i="27"/>
  <c r="DG40" i="27"/>
  <c r="CQ40" i="27"/>
  <c r="CO40" i="27"/>
  <c r="BY40" i="27"/>
  <c r="BW40" i="27"/>
  <c r="BE40" i="27"/>
  <c r="AM40" i="27"/>
  <c r="U40" i="27"/>
  <c r="E40" i="27"/>
  <c r="C40" i="27"/>
  <c r="DG39" i="27"/>
  <c r="CQ39" i="27"/>
  <c r="CO39" i="27"/>
  <c r="BY39" i="27"/>
  <c r="BW39" i="27"/>
  <c r="BE39" i="27"/>
  <c r="AM39" i="27"/>
  <c r="U39" i="27"/>
  <c r="E39" i="27"/>
  <c r="C39" i="27"/>
  <c r="DG38" i="27"/>
  <c r="CQ38" i="27"/>
  <c r="CO38" i="27"/>
  <c r="BY38" i="27"/>
  <c r="BW38" i="27"/>
  <c r="BE38" i="27"/>
  <c r="AO38" i="27"/>
  <c r="AM38" i="27"/>
  <c r="U38" i="27"/>
  <c r="E38" i="27"/>
  <c r="C38" i="27"/>
  <c r="DG37" i="27"/>
  <c r="CQ37" i="27"/>
  <c r="CO37" i="27"/>
  <c r="BY37" i="27"/>
  <c r="BW37" i="27"/>
  <c r="BE37" i="27"/>
  <c r="AO37" i="27"/>
  <c r="AM37" i="27"/>
  <c r="W37" i="27"/>
  <c r="U37" i="27"/>
  <c r="E37" i="27"/>
  <c r="C37" i="27"/>
  <c r="DG36" i="27"/>
  <c r="CQ36" i="27"/>
  <c r="CO36" i="27"/>
  <c r="BY36" i="27"/>
  <c r="BW36" i="27"/>
  <c r="BE36" i="27"/>
  <c r="AO36" i="27"/>
  <c r="AM36" i="27"/>
  <c r="W36" i="27"/>
  <c r="U36" i="27"/>
  <c r="E36" i="27"/>
  <c r="C36" i="27"/>
  <c r="DG35" i="27"/>
  <c r="CQ35" i="27"/>
  <c r="CO35" i="27"/>
  <c r="BY35" i="27"/>
  <c r="BW35" i="27"/>
  <c r="BE35" i="27"/>
  <c r="AO35" i="27"/>
  <c r="AM35" i="27"/>
  <c r="W35" i="27"/>
  <c r="U35" i="27"/>
  <c r="E35" i="27"/>
  <c r="C35" i="27"/>
  <c r="DG34" i="27"/>
  <c r="CQ34" i="27"/>
  <c r="CO34" i="27"/>
  <c r="BY34" i="27"/>
  <c r="BW34" i="27"/>
  <c r="BE34" i="27"/>
  <c r="AO34" i="27"/>
  <c r="AM34" i="27"/>
  <c r="W34" i="27"/>
  <c r="U34" i="27"/>
  <c r="E34" i="27"/>
  <c r="C34" i="27"/>
</calcChain>
</file>

<file path=xl/sharedStrings.xml><?xml version="1.0" encoding="utf-8"?>
<sst xmlns="http://schemas.openxmlformats.org/spreadsheetml/2006/main" count="1097" uniqueCount="583">
  <si>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</si>
  <si>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</si>
  <si>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</si>
  <si>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</si>
  <si>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</si>
  <si>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</si>
  <si>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</si>
  <si>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</si>
  <si>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</si>
  <si>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</si>
  <si>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</si>
  <si>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</si>
  <si>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</si>
  <si>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</si>
  <si>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</si>
  <si>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</si>
  <si>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</si>
  <si>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</si>
  <si>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</si>
  <si>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</si>
  <si>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</si>
  <si>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</si>
  <si>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</si>
  <si>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</si>
  <si>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</si>
  <si>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</si>
  <si>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</si>
  <si>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</si>
  <si>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</si>
  <si>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</si>
  <si>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</si>
  <si>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</si>
  <si>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</si>
  <si>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</si>
  <si>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</si>
  <si>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</si>
  <si>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</si>
  <si>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</si>
  <si>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</si>
  <si>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</si>
  <si>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</si>
  <si>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</si>
  <si>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</si>
  <si>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</si>
  <si>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</si>
  <si>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</si>
  <si>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</si>
  <si>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</si>
  <si>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</si>
  <si>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</si>
  <si>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</si>
  <si>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</si>
  <si>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</si>
  <si>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</si>
  <si>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</si>
  <si>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</si>
  <si>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</si>
  <si>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</si>
  <si>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</si>
  <si>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</si>
  <si>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</si>
  <si>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</si>
  <si>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</si>
  <si>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</si>
  <si>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</si>
  <si>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</si>
  <si>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</si>
  <si>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</si>
  <si>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</si>
  <si>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</si>
  <si>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</si>
  <si>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</si>
  <si>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</si>
  <si>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</si>
  <si>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</si>
  <si>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</si>
  <si>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</si>
  <si>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</si>
  <si>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</si>
  <si>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</si>
  <si>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</si>
  <si>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</si>
  <si>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</si>
  <si>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</si>
  <si>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</si>
  <si>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</si>
  <si>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</si>
  <si>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</si>
  <si>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</si>
  <si>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</si>
  <si>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</si>
  <si>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</si>
  <si>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</si>
  <si>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</si>
  <si>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</si>
  <si>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</si>
  <si>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</si>
  <si>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</si>
  <si>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伊勢崎市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</si>
  <si>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</si>
  <si>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</si>
  <si>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</si>
  <si>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</si>
  <si>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</si>
  <si>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</si>
  <si>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</si>
  <si>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</si>
  <si>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</si>
  <si>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</si>
  <si>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</si>
  <si>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</si>
  <si>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</si>
  <si>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</si>
  <si>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</si>
  <si>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</si>
  <si>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</si>
  <si>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</si>
  <si>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</si>
  <si>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</si>
  <si>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</si>
  <si>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</si>
  <si>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</si>
  <si>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</si>
  <si>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</si>
  <si>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</si>
  <si>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</si>
  <si>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</si>
  <si>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</si>
  <si>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</si>
  <si>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</si>
  <si>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</si>
  <si>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</si>
  <si>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</si>
  <si>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</si>
  <si>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</si>
  <si>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</si>
  <si>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</si>
  <si>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</si>
  <si>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</si>
  <si>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</si>
  <si>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</si>
  <si>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</si>
  <si>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</si>
  <si>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</si>
  <si>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</si>
  <si>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</si>
  <si>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</si>
  <si>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</si>
  <si>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</si>
  <si>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</si>
  <si>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</si>
  <si>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</si>
  <si>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</si>
  <si>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</si>
  <si>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</si>
  <si>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</si>
  <si>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</si>
  <si>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</si>
  <si>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</si>
  <si>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</si>
  <si>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</si>
  <si>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</si>
  <si>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</si>
  <si>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</si>
  <si>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</si>
  <si>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</si>
  <si>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</si>
  <si>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</si>
  <si>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</si>
  <si>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</si>
  <si>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</si>
  <si>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</si>
  <si>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</si>
  <si>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</si>
  <si>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</si>
  <si>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</si>
  <si>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</si>
  <si>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</si>
  <si>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</si>
  <si>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</si>
  <si>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</si>
  <si>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</si>
  <si>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</si>
  <si>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</si>
  <si>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</si>
  <si>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</si>
  <si>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</si>
  <si>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</si>
  <si>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</si>
  <si>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</si>
  <si>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</si>
  <si>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</si>
  <si>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</si>
  <si>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</si>
  <si>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</si>
  <si>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</si>
  <si>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</si>
  <si>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</si>
  <si>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</si>
  <si>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</si>
  <si>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</si>
  <si>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</si>
  <si>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</si>
  <si>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</si>
  <si>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</si>
  <si>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</si>
  <si>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</si>
  <si>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群馬県伊勢崎市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</si>
  <si>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</si>
  <si>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</si>
  <si>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</si>
  <si>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</si>
  <si>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</si>
  <si>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</si>
  <si>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</si>
  <si>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</si>
  <si>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</si>
  <si>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</si>
  <si>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</si>
  <si>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</si>
  <si>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</si>
  <si>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</si>
  <si>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</si>
  <si>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</si>
  <si>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</si>
  <si>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</si>
  <si>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</si>
  <si>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</si>
  <si>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</si>
  <si>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</si>
  <si>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</si>
  <si>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</si>
  <si>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</si>
  <si>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</si>
  <si>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</si>
  <si>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</si>
  <si>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</si>
  <si>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</si>
  <si>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</si>
  <si>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</si>
  <si>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</si>
  <si>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</si>
  <si>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</si>
  <si>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</si>
  <si>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</si>
  <si>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</si>
  <si>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</si>
  <si>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</si>
  <si>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</si>
  <si>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</si>
  <si>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</si>
  <si>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</si>
  <si>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</si>
  <si>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</si>
  <si>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</si>
  <si>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</si>
  <si>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</si>
  <si>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</si>
  <si>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</si>
  <si>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</si>
  <si>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</si>
  <si>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</si>
  <si>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</si>
  <si>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</si>
  <si>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</si>
  <si>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</si>
  <si>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</si>
  <si>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</si>
  <si>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</si>
  <si>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</si>
  <si>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</si>
  <si>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</si>
  <si>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</si>
  <si>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</si>
  <si>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</si>
  <si>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</si>
  <si>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</si>
  <si>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</si>
  <si>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</si>
  <si>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</si>
  <si>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</si>
  <si>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</si>
  <si>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</si>
  <si>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</si>
  <si>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</si>
  <si>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</si>
  <si>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</si>
  <si>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</si>
  <si>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</si>
  <si>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</si>
  <si>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</si>
  <si>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</si>
  <si>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</si>
  <si>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</si>
  <si>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</si>
  <si>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</si>
  <si>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</si>
  <si>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</si>
  <si>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</si>
  <si>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</si>
  <si>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</si>
  <si>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</si>
  <si>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</si>
  <si>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</si>
  <si>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</si>
  <si>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</si>
  <si>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</si>
  <si>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</si>
  <si>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</si>
  <si>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</si>
  <si>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</si>
  <si>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</si>
  <si>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</si>
  <si>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</si>
  <si>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</si>
  <si>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</si>
  <si>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</si>
  <si>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</si>
  <si>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</si>
  <si>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</si>
  <si>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</si>
  <si>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</si>
  <si>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</si>
  <si>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</si>
  <si>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</si>
  <si>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</si>
  <si>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</si>
  <si>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</si>
  <si>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</si>
  <si>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</si>
  <si>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</si>
  <si>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</si>
  <si>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</si>
  <si>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</si>
  <si>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</si>
  <si>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</si>
  <si>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</si>
  <si>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</si>
  <si>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</si>
  <si>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</si>
  <si>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</si>
  <si>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</si>
  <si>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</si>
  <si>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</si>
  <si>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</si>
  <si>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</si>
  <si>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</si>
  <si>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</si>
  <si>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</si>
  <si>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</si>
  <si>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</si>
  <si>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</si>
  <si>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</si>
  <si>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</si>
  <si>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</si>
  <si>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</si>
  <si>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</si>
  <si>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</si>
  <si>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群馬県伊勢崎市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</si>
  <si>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</si>
  <si>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</si>
  <si>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</si>
  <si>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</si>
  <si>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</si>
  <si>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</si>
  <si>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</si>
  <si>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</si>
  <si>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</si>
  <si>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</si>
  <si>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</si>
  <si>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</si>
  <si>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</si>
  <si>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</si>
  <si>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</si>
  <si>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</si>
  <si>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</si>
  <si>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</si>
  <si>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</si>
  <si>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</si>
  <si>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</si>
  <si>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</si>
  <si>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</si>
  <si>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</si>
  <si>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</si>
  <si>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</si>
  <si>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</si>
  <si>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</si>
  <si>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</si>
  <si>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</si>
  <si>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</si>
  <si>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</si>
  <si>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</si>
  <si>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</si>
  <si>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</si>
  <si>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</si>
  <si>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</si>
  <si>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小型自動車競走事業費特別会計</t>
    <phoneticPr fontId="5"/>
  </si>
  <si>
    <t>水道事業会計</t>
    <phoneticPr fontId="5"/>
  </si>
  <si>
    <t>法適用企業</t>
    <phoneticPr fontId="5"/>
  </si>
  <si>
    <t>公共下水道事業会計</t>
    <phoneticPr fontId="5"/>
  </si>
  <si>
    <t>農業集落排水事業会計</t>
    <phoneticPr fontId="5"/>
  </si>
  <si>
    <t>特定地域生活排水処理事業会計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</si>
  <si>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</si>
  <si>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</si>
  <si>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</si>
  <si>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</si>
  <si>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</si>
  <si>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</si>
  <si>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</si>
  <si>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</si>
  <si>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</si>
  <si>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</si>
  <si>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</si>
  <si>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</si>
  <si>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</si>
  <si>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</si>
  <si>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</si>
  <si>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</si>
  <si>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</si>
  <si>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</si>
  <si>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</si>
  <si>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</si>
  <si>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</si>
  <si>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</si>
  <si>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</si>
  <si>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</si>
  <si>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</si>
  <si>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</si>
  <si>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</si>
  <si>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</si>
  <si>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</si>
  <si>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</si>
  <si>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</si>
  <si>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</si>
  <si>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</si>
  <si>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</si>
  <si>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</si>
  <si>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</si>
  <si>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</si>
  <si>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</si>
  <si>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</si>
  <si>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</si>
  <si>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</si>
  <si>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</si>
  <si>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</si>
  <si>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</si>
  <si>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</si>
  <si>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</si>
  <si>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</si>
  <si>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</si>
  <si>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</si>
  <si>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</si>
  <si>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</si>
  <si>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</si>
  <si>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</si>
  <si>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</si>
  <si>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</si>
  <si>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</si>
  <si>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</si>
  <si>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</si>
  <si>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</si>
  <si>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</si>
  <si>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</si>
  <si>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</si>
  <si>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</si>
  <si>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</si>
  <si>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</si>
  <si>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</si>
  <si>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</si>
  <si>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</si>
  <si>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</si>
  <si>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</si>
  <si>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</si>
  <si>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</si>
  <si>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</si>
  <si>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</si>
  <si>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</si>
  <si>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</si>
  <si>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</si>
  <si>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</si>
  <si>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</si>
  <si>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</si>
  <si>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</si>
  <si>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</si>
  <si>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</si>
  <si>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</si>
  <si>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</si>
  <si>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</si>
  <si>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</si>
  <si>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</si>
  <si>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</si>
  <si>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</si>
  <si>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</si>
  <si>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</si>
  <si>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</si>
  <si>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</si>
  <si>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</si>
  <si>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</si>
  <si>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</si>
  <si>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</si>
  <si>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</si>
  <si>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</si>
  <si>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</si>
  <si>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</si>
  <si>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</si>
  <si>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</si>
  <si>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</si>
  <si>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</si>
  <si>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</si>
  <si>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</si>
  <si>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</si>
  <si>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</si>
  <si>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</si>
  <si>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</si>
  <si>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</si>
  <si>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</si>
  <si>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</si>
  <si>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</si>
  <si>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</si>
  <si>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</si>
  <si>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</si>
  <si>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</si>
  <si>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</si>
  <si>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</si>
  <si>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</si>
  <si>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</si>
  <si>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</si>
  <si>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</si>
  <si>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</si>
  <si>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</si>
  <si>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</si>
  <si>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</si>
  <si>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</si>
  <si>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</si>
  <si>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</si>
  <si>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</si>
  <si>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</si>
  <si>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</si>
  <si>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</si>
  <si>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3.94</t>
  </si>
  <si>
    <t>▲ 1.26</t>
  </si>
  <si>
    <t>▲ 1.74</t>
  </si>
  <si>
    <t>▲ 1.43</t>
  </si>
  <si>
    <t>病院事業会計</t>
  </si>
  <si>
    <t>一般会計</t>
  </si>
  <si>
    <t>水道事業会計</t>
  </si>
  <si>
    <t>介護保険特別会計</t>
  </si>
  <si>
    <t>公共下水道事業会計</t>
  </si>
  <si>
    <t>国民健康保険特別会計</t>
  </si>
  <si>
    <t>小型自動車競走事業費特別会計</t>
  </si>
  <si>
    <t>農業集落排水事業会計</t>
  </si>
  <si>
    <t>その他会計（赤字）</t>
  </si>
  <si>
    <t>その他会計（黒字）</t>
  </si>
  <si>
    <t>（百万円）</t>
    <phoneticPr fontId="5"/>
  </si>
  <si>
    <t>H30</t>
    <phoneticPr fontId="5"/>
  </si>
  <si>
    <t>R01</t>
    <phoneticPr fontId="5"/>
  </si>
  <si>
    <t>R02</t>
    <phoneticPr fontId="5"/>
  </si>
  <si>
    <t>R03</t>
    <phoneticPr fontId="5"/>
  </si>
  <si>
    <t>R04</t>
    <phoneticPr fontId="5"/>
  </si>
  <si>
    <t>都市環境整備基金</t>
    <rPh sb="0" eb="2">
      <t>トシ</t>
    </rPh>
    <rPh sb="2" eb="4">
      <t>カンキョウ</t>
    </rPh>
    <rPh sb="4" eb="6">
      <t>セイビ</t>
    </rPh>
    <rPh sb="6" eb="8">
      <t>キキン</t>
    </rPh>
    <phoneticPr fontId="2"/>
  </si>
  <si>
    <t>公共施設整備基金</t>
    <rPh sb="0" eb="2">
      <t>コウキョウ</t>
    </rPh>
    <rPh sb="2" eb="4">
      <t>シセツ</t>
    </rPh>
    <rPh sb="4" eb="6">
      <t>セイビ</t>
    </rPh>
    <rPh sb="6" eb="8">
      <t>キキン</t>
    </rPh>
    <phoneticPr fontId="2"/>
  </si>
  <si>
    <t>奨学資金基金</t>
    <rPh sb="0" eb="2">
      <t>ショウガク</t>
    </rPh>
    <rPh sb="2" eb="4">
      <t>シキン</t>
    </rPh>
    <rPh sb="4" eb="6">
      <t>キキン</t>
    </rPh>
    <phoneticPr fontId="2"/>
  </si>
  <si>
    <t>学校教育振興基金</t>
    <rPh sb="0" eb="2">
      <t>ガッコウ</t>
    </rPh>
    <rPh sb="2" eb="4">
      <t>キョウイク</t>
    </rPh>
    <rPh sb="4" eb="6">
      <t>シンコウ</t>
    </rPh>
    <rPh sb="6" eb="8">
      <t>キキン</t>
    </rPh>
    <phoneticPr fontId="2"/>
  </si>
  <si>
    <t>市民のもり等建設資金</t>
    <rPh sb="0" eb="2">
      <t>シミン</t>
    </rPh>
    <rPh sb="5" eb="6">
      <t>トウ</t>
    </rPh>
    <rPh sb="6" eb="8">
      <t>ケンセツ</t>
    </rPh>
    <rPh sb="8" eb="10">
      <t>シキン</t>
    </rPh>
    <phoneticPr fontId="2"/>
  </si>
  <si>
    <t>伊勢崎市公共施設管理公社</t>
    <rPh sb="0" eb="4">
      <t>イセサキシ</t>
    </rPh>
    <rPh sb="4" eb="6">
      <t>コウキョウ</t>
    </rPh>
    <rPh sb="6" eb="8">
      <t>シセツ</t>
    </rPh>
    <rPh sb="8" eb="10">
      <t>カンリ</t>
    </rPh>
    <rPh sb="10" eb="12">
      <t>コウシャ</t>
    </rPh>
    <phoneticPr fontId="2"/>
  </si>
  <si>
    <t>伊勢崎市スポーツ協会</t>
    <rPh sb="0" eb="4">
      <t>イセサキシ</t>
    </rPh>
    <rPh sb="8" eb="10">
      <t>キョウカイ</t>
    </rPh>
    <phoneticPr fontId="2"/>
  </si>
  <si>
    <t>-</t>
    <phoneticPr fontId="2"/>
  </si>
  <si>
    <t>さかい・ふるさと創生基金</t>
    <rPh sb="8" eb="10">
      <t>ソウセイ</t>
    </rPh>
    <rPh sb="10" eb="12">
      <t>キキン</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</si>
  <si>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</si>
  <si>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</si>
  <si>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</si>
  <si>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群馬県後期高齢者医療広域連合（特別会計）</t>
    <rPh sb="0" eb="3">
      <t>グンマケン</t>
    </rPh>
    <rPh sb="3" eb="5">
      <t>コウキ</t>
    </rPh>
    <rPh sb="5" eb="8">
      <t>コウレイシャ</t>
    </rPh>
    <rPh sb="8" eb="10">
      <t>イリョウ</t>
    </rPh>
    <rPh sb="10" eb="12">
      <t>コウイキ</t>
    </rPh>
    <rPh sb="12" eb="14">
      <t>レンゴウ</t>
    </rPh>
    <rPh sb="15" eb="17">
      <t>トクベツ</t>
    </rPh>
    <rPh sb="17" eb="19">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</si>
  <si>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</si>
  <si>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</si>
  <si>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</si>
  <si>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</si>
  <si>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</si>
  <si>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　類似団体においては、将来負担比率が10.9％、実質公債費比率が4.0％となっています。一方で、</t>
    </r>
    <r>
      <rPr>
        <sz val="10"/>
        <rFont val="ＭＳ Ｐゴシック"/>
        <family val="3"/>
        <charset val="128"/>
      </rPr>
      <t>本</t>
    </r>
    <r>
      <rPr>
        <sz val="10"/>
        <color theme="1"/>
        <rFont val="ＭＳ Ｐゴシック"/>
        <family val="3"/>
        <charset val="128"/>
      </rPr>
      <t>市では、将来負担比率が6.4％、実質公債費比率が5.5%となっており、将来負担比率は類似団体と比べて低い水準となっておりますが、実質公債費比率は高い水準となっています。これは、類似団体と比較すると財政の弾力性が低下していることを示していると考えられます。
　実質公債費比率は、令和3年度の5.2％から0.3ポイント上昇しました。これは、分母となる標準財政規模が臨時財政対策債発行可能額及び普通交付税額の減少により減少したことが主な要因です。公債残高は減少している一方、老朽化に伴う施設の更新や改修が見込まれるため、今後も市債の発行に伴い増加するものと想定されます。
　今後も将来世代への負担を軽減するため、住民ニーズを的確に把握し、事業の選択により地方債の発行に頼らない財政運営に努める必要があります。</t>
    </r>
    <rPh sb="48" eb="49">
      <t>ホン</t>
    </rPh>
    <rPh sb="250" eb="252">
      <t>ゲンショウ</t>
    </rPh>
    <rPh sb="255" eb="257">
      <t>ゲンショウ</t>
    </rPh>
    <rPh sb="262" eb="263">
      <t>オモ</t>
    </rPh>
    <rPh sb="264" eb="266">
      <t>ヨウイン</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</si>
  <si>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</si>
  <si>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</si>
  <si>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</si>
  <si>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類似団体においては、将来負担比率が10.9％、有形固定資産減価償却率が63.5％となっております。一方</t>
    </r>
    <r>
      <rPr>
        <sz val="10"/>
        <rFont val="ＭＳ Ｐゴシック"/>
        <family val="3"/>
        <charset val="128"/>
      </rPr>
      <t>で、本市</t>
    </r>
    <r>
      <rPr>
        <sz val="10"/>
        <color theme="1"/>
        <rFont val="ＭＳ Ｐゴシック"/>
        <family val="3"/>
        <charset val="128"/>
      </rPr>
      <t>では、将来負担比率が6.4％、有形固定資産減価償却率が69.6％であり、類似団体と比較して、前年度から将来負担比率が大幅に減少し</t>
    </r>
    <r>
      <rPr>
        <sz val="10"/>
        <color theme="1"/>
        <rFont val="ＭＳ Ｐゴシック"/>
        <family val="3"/>
        <charset val="128"/>
      </rPr>
      <t>た一方で、有形固定資産減価償却率は高い水準となっております。これは、類似団体と比較すると老朽化した有形固定資産を多く抱えていることを示していると考えられます。
　将来負担比率は、令和3年度の13.3％から6.9ポイント減少しました。これは、令和４年度の元金償還額を市債発行額が下回ったことにより分子となる将来負担額が減少したことが主な要因です。一方で、有形固定資産減価償却率は増加傾向にあります。将来負担比率が低下することで将来世代の負担が軽減されている一方で、有形固定資産減価償却率が上昇傾向にあることから、中長期的には保有施設の更新時期が到来するタイミングで将来負担比率が大きく上昇する可能性があります。そのため、今後も固定資産に関する情報の透明性を確保するとともに、個別施設計画に基づいた中長期的視点に立ち、施設規模の適正化を図る必要があります。</t>
    </r>
    <rPh sb="54" eb="55">
      <t>ホン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</si>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</sst>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74" xfId="8" applyFont="1" applyBorder="1" applyAlignment="1">
      <alignment horizontal="center" vertical="center"/>
    </xf>
    <xf numFmtId="49" fontId="20" fillId="0" borderId="0" xfId="8" applyNumberFormat="1" applyFont="1" applyAlignment="1">
      <alignment horizontal="center" vertical="center"/>
    </xf>
    <xf numFmtId="0" fontId="20" fillId="0" borderId="7" xfId="8" applyFont="1" applyBorder="1" applyAlignment="1">
      <alignment horizontal="left" vertical="center"/>
    </xf>
    <xf numFmtId="0" fontId="20" fillId="0" borderId="0" xfId="8" applyFont="1">
      <alignment vertical="center"/>
    </xf>
    <xf numFmtId="0" fontId="20" fillId="0" borderId="12" xfId="11" applyFont="1" applyBorder="1">
      <alignment vertical="center"/>
    </xf>
    <xf numFmtId="0" fontId="20" fillId="0" borderId="0" xfId="11" applyFont="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34" fillId="6" borderId="75"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0" xfId="12" applyFont="1" applyFill="1">
      <alignment vertical="center"/>
    </xf>
    <xf numFmtId="0" fontId="34" fillId="6" borderId="75" xfId="12" applyFont="1" applyFill="1" applyBorder="1" applyAlignment="1">
      <alignment horizontal="center"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C53989E-79E8-40E4-9622-3C6D4A1080B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extLst>
            <c:ext xmlns:c16="http://schemas.microsoft.com/office/drawing/2014/chart" uri="{C3380CC4-5D6E-409C-BE32-E72D297353CC}">
              <c16:uniqueId val="{00000000-D4B4-44B6-9263-33149261DF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54621</c:v>
                </c:pt>
                <c:pt idx="1">
                  <c:v>48134</c:v>
                </c:pt>
                <c:pt idx="2">
                  <c:v>35270</c:v>
                </c:pt>
                <c:pt idx="3">
                  <c:v>29057</c:v>
                </c:pt>
                <c:pt idx="4">
                  <c:v>29626</c:v>
                </c:pt>
              </c:numCache>
            </c:numRef>
          </c:val>
          <c:smooth val="0"/>
          <c:extLst>
            <c:ext xmlns:c16="http://schemas.microsoft.com/office/drawing/2014/chart" uri="{C3380CC4-5D6E-409C-BE32-E72D297353CC}">
              <c16:uniqueId val="{00000001-D4B4-44B6-9263-33149261DF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5.38</c:v>
                </c:pt>
                <c:pt idx="1">
                  <c:v>5.94</c:v>
                </c:pt>
                <c:pt idx="2">
                  <c:v>6.23</c:v>
                </c:pt>
                <c:pt idx="3">
                  <c:v>6.96</c:v>
                </c:pt>
                <c:pt idx="4">
                  <c:v>6.91</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0-DB79-4085-B8FF-971C091279C7}"/>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11.2</c:v>
                </c:pt>
                <c:pt idx="1">
                  <c:v>12.27</c:v>
                </c:pt>
                <c:pt idx="2">
                  <c:v>12.65</c:v>
                </c:pt>
                <c:pt idx="3">
                  <c:v>15.09</c:v>
                </c:pt>
                <c:pt idx="4">
                  <c:v>17.79</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1-DB79-4085-B8FF-971C091279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-3.94</c:v>
                </c:pt>
                <c:pt idx="1">
                  <c:v>-1.26</c:v>
                </c:pt>
                <c:pt idx="2">
                  <c:v>-1.74</c:v>
                </c:pt>
                <c:pt idx="3">
                  <c:v>1.03</c:v>
                </c:pt>
                <c:pt idx="4">
                  <c:v>-1.43</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2-DB79-4085-B8FF-971C091279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[2]データシート!$B$27:$K$27</c:f>
              <c:numCache>
                <c:formatCode>General</c:formatCode>
                <c:ptCount val="10"/>
                <c:pt idx="0">
                  <c:v>#N/A</c:v>
                </c:pt>
                <c:pt idx="1">
                  <c:v>1.2</c:v>
                </c:pt>
                <c:pt idx="2">
                  <c:v>#N/A</c:v>
                </c:pt>
                <c:pt idx="3">
                  <c:v>1.22</c:v>
                </c:pt>
                <c:pt idx="4">
                  <c:v>#N/A</c:v>
                </c:pt>
                <c:pt idx="5">
                  <c:v>0.11</c:v>
                </c:pt>
                <c:pt idx="6">
                  <c:v>#N/A</c:v>
                </c:pt>
                <c:pt idx="7">
                  <c:v>0.09</c:v>
                </c:pt>
                <c:pt idx="8">
                  <c:v>#N/A</c:v>
                </c:pt>
                <c:pt idx="9">
                  <c:v>0.09</c:v>
                </c:pt>
              </c:numCache>
            </c:numRef>
          </c:val>
          <c:extLst>
            <c:ext xmlns:c15="http://schemas.microsoft.com/office/drawing/2012/chart" uri="{02D57815-91ED-43cb-92C2-25804820EDAC}">
              <c15:filteredSeriesTitle>
                <c15:tx>
                  <c:strRef>
                    <c:extLst>
                      <c:ext uri="{02D57815-91ED-43cb-92C2-25804820EDAC}">
                        <c15:formulaRef>
                          <c15:sqref>[2]データシート!$A$27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0-C3B3-4B68-ADAC-162965EE50B0}"/>
            </c:ext>
          </c:extLst>
        </c:ser>
        <c:ser>
          <c:idx val="1"/>
          <c:order val="1"/>
          <c:spPr>
            <a:solidFill>
              <a:srgbClr val="FF0000"/>
            </a:solidFill>
            <a:ln w="3175">
              <a:solidFill>
                <a:srgbClr val="000000"/>
              </a:solidFill>
              <a:prstDash val="solid"/>
            </a:ln>
          </c:spPr>
          <c:invertIfNegative val="0"/>
          <c:val>
            <c:numRef>
              <c:f>[2]データシート!$B$28:$K$28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[2]データシート!$A$28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1-C3B3-4B68-ADAC-162965EE50B0}"/>
            </c:ext>
          </c:extLst>
        </c:ser>
        <c:ser>
          <c:idx val="2"/>
          <c:order val="2"/>
          <c:spPr>
            <a:solidFill>
              <a:srgbClr val="00FF00"/>
            </a:solidFill>
            <a:ln w="3175">
              <a:solidFill>
                <a:srgbClr val="000000"/>
              </a:solidFill>
              <a:prstDash val="solid"/>
            </a:ln>
          </c:spPr>
          <c:invertIfNegative val="0"/>
          <c:val>
            <c:numRef>
              <c:f>[2]データシート!$B$29:$K$29</c:f>
              <c:numCache>
                <c:formatCode>General</c:formatCode>
                <c:ptCount val="10"/>
                <c:pt idx="0">
                  <c:v>0</c:v>
                </c:pt>
                <c:pt idx="1">
                  <c:v>0</c:v>
                </c:pt>
                <c:pt idx="2">
                  <c:v>0</c:v>
                </c:pt>
                <c:pt idx="3">
                  <c:v>0</c:v>
                </c:pt>
                <c:pt idx="4">
                  <c:v>#N/A</c:v>
                </c:pt>
                <c:pt idx="5">
                  <c:v>0.1</c:v>
                </c:pt>
                <c:pt idx="6">
                  <c:v>#N/A</c:v>
                </c:pt>
                <c:pt idx="7">
                  <c:v>0.17</c:v>
                </c:pt>
                <c:pt idx="8">
                  <c:v>#N/A</c:v>
                </c:pt>
                <c:pt idx="9">
                  <c:v>0.19</c:v>
                </c:pt>
              </c:numCache>
            </c:numRef>
          </c:val>
          <c:extLst>
            <c:ext xmlns:c15="http://schemas.microsoft.com/office/drawing/2012/chart" uri="{02D57815-91ED-43cb-92C2-25804820EDAC}">
              <c15:filteredSeriesTitle>
                <c15:tx>
                  <c:strRef>
                    <c:extLst>
                      <c:ext uri="{02D57815-91ED-43cb-92C2-25804820EDAC}">
                        <c15:formulaRef>
                          <c15:sqref>[2]データシート!$A$29</c15:sqref>
                        </c15:formulaRef>
                      </c:ext>
                    </c:extLst>
                    <c:strCache>
                      <c:ptCount val="1"/>
                      <c:pt idx="0">
                        <c:v>農業集落排水事業会計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2-C3B3-4B68-ADAC-162965EE50B0}"/>
            </c:ext>
          </c:extLst>
        </c:ser>
        <c:ser>
          <c:idx val="3"/>
          <c:order val="3"/>
          <c:spPr>
            <a:solidFill>
              <a:srgbClr val="800080"/>
            </a:solidFill>
            <a:ln w="3175">
              <a:solidFill>
                <a:srgbClr val="000000"/>
              </a:solidFill>
              <a:prstDash val="solid"/>
            </a:ln>
          </c:spPr>
          <c:invertIfNegative val="0"/>
          <c:val>
            <c:numRef>
              <c:f>[2]データシート!$B$30:$K$30</c:f>
              <c:numCache>
                <c:formatCode>General</c:formatCode>
                <c:ptCount val="10"/>
                <c:pt idx="0">
                  <c:v>#N/A</c:v>
                </c:pt>
                <c:pt idx="1">
                  <c:v>0.91</c:v>
                </c:pt>
                <c:pt idx="2">
                  <c:v>#N/A</c:v>
                </c:pt>
                <c:pt idx="3">
                  <c:v>0.41</c:v>
                </c:pt>
                <c:pt idx="4">
                  <c:v>#N/A</c:v>
                </c:pt>
                <c:pt idx="5">
                  <c:v>1.24</c:v>
                </c:pt>
                <c:pt idx="6">
                  <c:v>#N/A</c:v>
                </c:pt>
                <c:pt idx="7">
                  <c:v>1.19</c:v>
                </c:pt>
                <c:pt idx="8">
                  <c:v>#N/A</c:v>
                </c:pt>
                <c:pt idx="9">
                  <c:v>0.56000000000000005</c:v>
                </c:pt>
              </c:numCache>
            </c:numRef>
          </c:val>
          <c:extLst>
            <c:ext xmlns:c15="http://schemas.microsoft.com/office/drawing/2012/chart" uri="{02D57815-91ED-43cb-92C2-25804820EDAC}">
              <c15:filteredSeriesTitle>
                <c15:tx>
                  <c:strRef>
                    <c:extLst>
                      <c:ext uri="{02D57815-91ED-43cb-92C2-25804820EDAC}">
                        <c15:formulaRef>
                          <c15:sqref>[2]データシート!$A$30</c15:sqref>
                        </c15:formulaRef>
                      </c:ext>
                    </c:extLst>
                    <c:strCache>
                      <c:ptCount val="1"/>
                      <c:pt idx="0">
                        <c:v>小型自動車競走事業費特別会計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3-C3B3-4B68-ADAC-162965EE50B0}"/>
            </c:ext>
          </c:extLst>
        </c:ser>
        <c:ser>
          <c:idx val="4"/>
          <c:order val="4"/>
          <c:spPr>
            <a:solidFill>
              <a:srgbClr val="FFFF00"/>
            </a:solidFill>
            <a:ln w="3175">
              <a:solidFill>
                <a:srgbClr val="000000"/>
              </a:solidFill>
              <a:prstDash val="solid"/>
            </a:ln>
          </c:spPr>
          <c:invertIfNegative val="0"/>
          <c:val>
            <c:numRef>
              <c:f>[2]データシート!$B$31:$K$31</c:f>
              <c:numCache>
                <c:formatCode>General</c:formatCode>
                <c:ptCount val="10"/>
                <c:pt idx="0">
                  <c:v>#N/A</c:v>
                </c:pt>
                <c:pt idx="1">
                  <c:v>0.54</c:v>
                </c:pt>
                <c:pt idx="2">
                  <c:v>#N/A</c:v>
                </c:pt>
                <c:pt idx="3">
                  <c:v>0.57999999999999996</c:v>
                </c:pt>
                <c:pt idx="4">
                  <c:v>#N/A</c:v>
                </c:pt>
                <c:pt idx="5">
                  <c:v>1.07</c:v>
                </c:pt>
                <c:pt idx="6">
                  <c:v>#N/A</c:v>
                </c:pt>
                <c:pt idx="7">
                  <c:v>0.99</c:v>
                </c:pt>
                <c:pt idx="8">
                  <c:v>#N/A</c:v>
                </c:pt>
                <c:pt idx="9">
                  <c:v>0.72</c:v>
                </c:pt>
              </c:numCache>
            </c:numRef>
          </c:val>
          <c:extLst>
            <c:ext xmlns:c15="http://schemas.microsoft.com/office/drawing/2012/chart" uri="{02D57815-91ED-43cb-92C2-25804820EDAC}">
              <c15:filteredSeriesTitle>
                <c15:tx>
                  <c:strRef>
                    <c:extLst>
                      <c:ext uri="{02D57815-91ED-43cb-92C2-25804820EDAC}">
                        <c15:formulaRef>
                          <c15:sqref>[2]データシート!$A$31</c15:sqref>
                        </c15:formulaRef>
                      </c:ext>
                    </c:extLst>
                    <c:strCache>
                      <c:ptCount val="1"/>
                      <c:pt idx="0">
                        <c:v>国民健康保険特別会計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4-C3B3-4B68-ADAC-162965EE50B0}"/>
            </c:ext>
          </c:extLst>
        </c:ser>
        <c:ser>
          <c:idx val="5"/>
          <c:order val="5"/>
          <c:spPr>
            <a:solidFill>
              <a:srgbClr val="FF6600"/>
            </a:solidFill>
            <a:ln w="3175">
              <a:solidFill>
                <a:srgbClr val="000000"/>
              </a:solidFill>
              <a:prstDash val="solid"/>
            </a:ln>
          </c:spPr>
          <c:invertIfNegative val="0"/>
          <c:val>
            <c:numRef>
              <c:f>[2]データシート!$B$32:$K$32</c:f>
              <c:numCache>
                <c:formatCode>General</c:formatCode>
                <c:ptCount val="10"/>
                <c:pt idx="0">
                  <c:v>0</c:v>
                </c:pt>
                <c:pt idx="1">
                  <c:v>0</c:v>
                </c:pt>
                <c:pt idx="2">
                  <c:v>0</c:v>
                </c:pt>
                <c:pt idx="3">
                  <c:v>0</c:v>
                </c:pt>
                <c:pt idx="4">
                  <c:v>#N/A</c:v>
                </c:pt>
                <c:pt idx="5">
                  <c:v>0.64</c:v>
                </c:pt>
                <c:pt idx="6">
                  <c:v>#N/A</c:v>
                </c:pt>
                <c:pt idx="7">
                  <c:v>0.83</c:v>
                </c:pt>
                <c:pt idx="8">
                  <c:v>#N/A</c:v>
                </c:pt>
                <c:pt idx="9">
                  <c:v>0.78</c:v>
                </c:pt>
              </c:numCache>
            </c:numRef>
          </c:val>
          <c:extLst>
            <c:ext xmlns:c15="http://schemas.microsoft.com/office/drawing/2012/chart" uri="{02D57815-91ED-43cb-92C2-25804820EDAC}">
              <c15:filteredSeriesTitle>
                <c15:tx>
                  <c:strRef>
                    <c:extLst>
                      <c:ext uri="{02D57815-91ED-43cb-92C2-25804820EDAC}">
                        <c15:formulaRef>
                          <c15:sqref>[2]データシート!$A$32</c15:sqref>
                        </c15:formulaRef>
                      </c:ext>
                    </c:extLst>
                    <c:strCache>
                      <c:ptCount val="1"/>
                      <c:pt idx="0">
                        <c:v>公共下水道事業会計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5-C3B3-4B68-ADAC-162965EE50B0}"/>
            </c:ext>
          </c:extLst>
        </c:ser>
        <c:ser>
          <c:idx val="6"/>
          <c:order val="6"/>
          <c:spPr>
            <a:solidFill>
              <a:srgbClr val="9999FF"/>
            </a:solidFill>
            <a:ln w="3175">
              <a:solidFill>
                <a:srgbClr val="000000"/>
              </a:solidFill>
              <a:prstDash val="solid"/>
            </a:ln>
          </c:spPr>
          <c:invertIfNegative val="0"/>
          <c:val>
            <c:numRef>
              <c:f>[2]データシート!$B$33:$K$33</c:f>
              <c:numCache>
                <c:formatCode>General</c:formatCode>
                <c:ptCount val="10"/>
                <c:pt idx="0">
                  <c:v>#N/A</c:v>
                </c:pt>
                <c:pt idx="1">
                  <c:v>1.23</c:v>
                </c:pt>
                <c:pt idx="2">
                  <c:v>#N/A</c:v>
                </c:pt>
                <c:pt idx="3">
                  <c:v>1.02</c:v>
                </c:pt>
                <c:pt idx="4">
                  <c:v>#N/A</c:v>
                </c:pt>
                <c:pt idx="5">
                  <c:v>1.26</c:v>
                </c:pt>
                <c:pt idx="6">
                  <c:v>#N/A</c:v>
                </c:pt>
                <c:pt idx="7">
                  <c:v>0.95</c:v>
                </c:pt>
                <c:pt idx="8">
                  <c:v>#N/A</c:v>
                </c:pt>
                <c:pt idx="9">
                  <c:v>1.42</c:v>
                </c:pt>
              </c:numCache>
            </c:numRef>
          </c:val>
          <c:extLst>
            <c:ext xmlns:c15="http://schemas.microsoft.com/office/drawing/2012/chart" uri="{02D57815-91ED-43cb-92C2-25804820EDAC}">
              <c15:filteredSeriesTitle>
                <c15:tx>
                  <c:strRef>
                    <c:extLst>
                      <c:ext uri="{02D57815-91ED-43cb-92C2-25804820EDAC}">
                        <c15:formulaRef>
                          <c15:sqref>[2]データシート!$A$33</c15:sqref>
                        </c15:formulaRef>
                      </c:ext>
                    </c:extLst>
                    <c:strCache>
                      <c:ptCount val="1"/>
                      <c:pt idx="0">
                        <c:v>介護保険特別会計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6-C3B3-4B68-ADAC-162965EE50B0}"/>
            </c:ext>
          </c:extLst>
        </c:ser>
        <c:ser>
          <c:idx val="7"/>
          <c:order val="7"/>
          <c:spPr>
            <a:solidFill>
              <a:srgbClr val="008000"/>
            </a:solidFill>
            <a:ln w="3175">
              <a:solidFill>
                <a:srgbClr val="000000"/>
              </a:solidFill>
              <a:prstDash val="solid"/>
            </a:ln>
          </c:spPr>
          <c:invertIfNegative val="0"/>
          <c:val>
            <c:numRef>
              <c:f>[2]データシート!$B$34:$K$34</c:f>
              <c:numCache>
                <c:formatCode>General</c:formatCode>
                <c:ptCount val="10"/>
                <c:pt idx="0">
                  <c:v>#N/A</c:v>
                </c:pt>
                <c:pt idx="1">
                  <c:v>6.46</c:v>
                </c:pt>
                <c:pt idx="2">
                  <c:v>#N/A</c:v>
                </c:pt>
                <c:pt idx="3">
                  <c:v>5.76</c:v>
                </c:pt>
                <c:pt idx="4">
                  <c:v>#N/A</c:v>
                </c:pt>
                <c:pt idx="5">
                  <c:v>5.77</c:v>
                </c:pt>
                <c:pt idx="6">
                  <c:v>#N/A</c:v>
                </c:pt>
                <c:pt idx="7">
                  <c:v>4.53</c:v>
                </c:pt>
                <c:pt idx="8">
                  <c:v>#N/A</c:v>
                </c:pt>
                <c:pt idx="9">
                  <c:v>4.13</c:v>
                </c:pt>
              </c:numCache>
            </c:numRef>
          </c:val>
          <c:extLst>
            <c:ext xmlns:c15="http://schemas.microsoft.com/office/drawing/2012/chart" uri="{02D57815-91ED-43cb-92C2-25804820EDAC}">
              <c15:filteredSeriesTitle>
                <c15:tx>
                  <c:strRef>
                    <c:extLst>
                      <c:ext uri="{02D57815-91ED-43cb-92C2-25804820EDAC}">
                        <c15:formulaRef>
                          <c15:sqref>[2]データシート!$A$34</c15:sqref>
                        </c15:formulaRef>
                      </c:ext>
                    </c:extLst>
                    <c:strCache>
                      <c:ptCount val="1"/>
                      <c:pt idx="0">
                        <c:v>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7-C3B3-4B68-ADAC-162965EE50B0}"/>
            </c:ext>
          </c:extLst>
        </c:ser>
        <c:ser>
          <c:idx val="8"/>
          <c:order val="8"/>
          <c:spPr>
            <a:solidFill>
              <a:srgbClr val="00FFFF"/>
            </a:solidFill>
            <a:ln w="3175">
              <a:solidFill>
                <a:srgbClr val="000000"/>
              </a:solidFill>
              <a:prstDash val="solid"/>
            </a:ln>
          </c:spPr>
          <c:invertIfNegative val="0"/>
          <c:val>
            <c:numRef>
              <c:f>[2]データシート!$B$35:$K$35</c:f>
              <c:numCache>
                <c:formatCode>General</c:formatCode>
                <c:ptCount val="10"/>
                <c:pt idx="0">
                  <c:v>#N/A</c:v>
                </c:pt>
                <c:pt idx="1">
                  <c:v>5.27</c:v>
                </c:pt>
                <c:pt idx="2">
                  <c:v>#N/A</c:v>
                </c:pt>
                <c:pt idx="3">
                  <c:v>5.83</c:v>
                </c:pt>
                <c:pt idx="4">
                  <c:v>#N/A</c:v>
                </c:pt>
                <c:pt idx="5">
                  <c:v>6.14</c:v>
                </c:pt>
                <c:pt idx="6">
                  <c:v>#N/A</c:v>
                </c:pt>
                <c:pt idx="7">
                  <c:v>6.89</c:v>
                </c:pt>
                <c:pt idx="8">
                  <c:v>#N/A</c:v>
                </c:pt>
                <c:pt idx="9">
                  <c:v>6.85</c:v>
                </c:pt>
              </c:numCache>
            </c:numRef>
          </c:val>
          <c:extLst>
            <c:ext xmlns:c15="http://schemas.microsoft.com/office/drawing/2012/chart" uri="{02D57815-91ED-43cb-92C2-25804820EDAC}">
              <c15:filteredSeriesTitle>
                <c15:tx>
                  <c:strRef>
                    <c:extLst>
                      <c:ext uri="{02D57815-91ED-43cb-92C2-25804820EDAC}">
                        <c15:formulaRef>
                          <c15:sqref>[2]データシート!$A$35</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8-C3B3-4B68-ADAC-162965EE50B0}"/>
            </c:ext>
          </c:extLst>
        </c:ser>
        <c:ser>
          <c:idx val="9"/>
          <c:order val="9"/>
          <c:spPr>
            <a:solidFill>
              <a:srgbClr val="FF8080"/>
            </a:solidFill>
            <a:ln w="3175">
              <a:solidFill>
                <a:srgbClr val="000000"/>
              </a:solidFill>
              <a:prstDash val="solid"/>
            </a:ln>
          </c:spPr>
          <c:invertIfNegative val="0"/>
          <c:val>
            <c:numRef>
              <c:f>[2]データシート!$B$36:$K$36</c:f>
              <c:numCache>
                <c:formatCode>General</c:formatCode>
                <c:ptCount val="10"/>
                <c:pt idx="0">
                  <c:v>#N/A</c:v>
                </c:pt>
                <c:pt idx="1">
                  <c:v>17.010000000000002</c:v>
                </c:pt>
                <c:pt idx="2">
                  <c:v>#N/A</c:v>
                </c:pt>
                <c:pt idx="3">
                  <c:v>16.52</c:v>
                </c:pt>
                <c:pt idx="4">
                  <c:v>#N/A</c:v>
                </c:pt>
                <c:pt idx="5">
                  <c:v>17.600000000000001</c:v>
                </c:pt>
                <c:pt idx="6">
                  <c:v>#N/A</c:v>
                </c:pt>
                <c:pt idx="7">
                  <c:v>19.13</c:v>
                </c:pt>
                <c:pt idx="8">
                  <c:v>#N/A</c:v>
                </c:pt>
                <c:pt idx="9">
                  <c:v>21.05</c:v>
                </c:pt>
              </c:numCache>
            </c:numRef>
          </c:val>
          <c:extLst>
            <c:ext xmlns:c15="http://schemas.microsoft.com/office/drawing/2012/chart" uri="{02D57815-91ED-43cb-92C2-25804820EDAC}">
              <c15:filteredSeriesTitle>
                <c15:tx>
                  <c:strRef>
                    <c:extLst>
                      <c:ext uri="{02D57815-91ED-43cb-92C2-25804820EDAC}">
                        <c15:formulaRef>
                          <c15:sqref>[2]データシート!$A$36</c15:sqref>
                        </c15:formulaRef>
                      </c:ext>
                    </c:extLst>
                    <c:strCache>
                      <c:ptCount val="1"/>
                      <c:pt idx="0">
                        <c:v>病院事業会計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9-C3B3-4B68-ADAC-162965EE50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[2]データシート!$B$42:$P$42</c:f>
              <c:numCache>
                <c:formatCode>General</c:formatCode>
                <c:ptCount val="15"/>
                <c:pt idx="2">
                  <c:v>7490</c:v>
                </c:pt>
                <c:pt idx="5">
                  <c:v>7404</c:v>
                </c:pt>
                <c:pt idx="8">
                  <c:v>7499</c:v>
                </c:pt>
                <c:pt idx="11">
                  <c:v>7589</c:v>
                </c:pt>
                <c:pt idx="14">
                  <c:v>7460</c:v>
                </c:pt>
              </c:numCache>
            </c:numRef>
          </c:val>
          <c:extLst>
            <c:ext xmlns:c15="http://schemas.microsoft.com/office/drawing/2012/chart" uri="{02D57815-91ED-43cb-92C2-25804820EDAC}">
              <c15:filteredSeriesTitle>
                <c15:tx>
                  <c:strRef>
                    <c:extLst>
                      <c:ext uri="{02D57815-91ED-43cb-92C2-25804820EDAC}">
                        <c15:formulaRef>
                          <c15:sqref>[2]データシート!$A$42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0-E6F4-47A0-9744-C12199661F0B}"/>
            </c:ext>
          </c:extLst>
        </c:ser>
        <c:ser>
          <c:idx val="1"/>
          <c:order val="1"/>
          <c:spPr>
            <a:solidFill>
              <a:srgbClr val="800080"/>
            </a:solidFill>
            <a:ln w="3175">
              <a:solidFill>
                <a:srgbClr val="000000"/>
              </a:solidFill>
              <a:prstDash val="solid"/>
            </a:ln>
          </c:spPr>
          <c:invertIfNegative val="0"/>
          <c:val>
            <c:numRef>
              <c:f>[2]データシート!$B$43:$P$43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[2]データシート!$A$43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1-E6F4-47A0-9744-C12199661F0B}"/>
            </c:ext>
          </c:extLst>
        </c:ser>
        <c:ser>
          <c:idx val="2"/>
          <c:order val="2"/>
          <c:spPr>
            <a:solidFill>
              <a:srgbClr val="FFFF00"/>
            </a:solidFill>
            <a:ln w="3175">
              <a:solidFill>
                <a:srgbClr val="000000"/>
              </a:solidFill>
              <a:prstDash val="solid"/>
            </a:ln>
          </c:spPr>
          <c:invertIfNegative val="0"/>
          <c:val>
            <c:numRef>
              <c:f>[2]データシート!$B$44:$P$44</c:f>
              <c:numCache>
                <c:formatCode>General</c:formatCode>
                <c:ptCount val="15"/>
                <c:pt idx="0">
                  <c:v>1</c:v>
                </c:pt>
                <c:pt idx="3">
                  <c:v>1</c:v>
                </c:pt>
                <c:pt idx="6">
                  <c:v>1</c:v>
                </c:pt>
                <c:pt idx="9">
                  <c:v>1</c:v>
                </c:pt>
                <c:pt idx="12">
                  <c:v>1</c:v>
                </c:pt>
              </c:numCache>
            </c:numRef>
          </c:val>
          <c:extLst>
            <c:ext xmlns:c15="http://schemas.microsoft.com/office/drawing/2012/chart" uri="{02D57815-91ED-43cb-92C2-25804820EDAC}">
              <c15:filteredSeriesTitle>
                <c15:tx>
                  <c:strRef>
                    <c:extLst>
                      <c:ext uri="{02D57815-91ED-43cb-92C2-25804820EDAC}">
                        <c15:formulaRef>
                          <c15:sqref>[2]データシート!$A$44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2-E6F4-47A0-9744-C12199661F0B}"/>
            </c:ext>
          </c:extLst>
        </c:ser>
        <c:ser>
          <c:idx val="3"/>
          <c:order val="3"/>
          <c:spPr>
            <a:solidFill>
              <a:srgbClr val="FF6600"/>
            </a:solidFill>
            <a:ln w="3175">
              <a:solidFill>
                <a:srgbClr val="000000"/>
              </a:solidFill>
              <a:prstDash val="solid"/>
            </a:ln>
          </c:spPr>
          <c:invertIfNegative val="0"/>
          <c:val>
            <c:numRef>
              <c:f>[2]データシート!$B$45:$P$45</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[2]データシート!$A$45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3-E6F4-47A0-9744-C12199661F0B}"/>
            </c:ext>
          </c:extLst>
        </c:ser>
        <c:ser>
          <c:idx val="4"/>
          <c:order val="4"/>
          <c:spPr>
            <a:solidFill>
              <a:srgbClr val="9999FF"/>
            </a:solidFill>
            <a:ln w="3175">
              <a:solidFill>
                <a:srgbClr val="000000"/>
              </a:solidFill>
              <a:prstDash val="solid"/>
            </a:ln>
          </c:spPr>
          <c:invertIfNegative val="0"/>
          <c:val>
            <c:numRef>
              <c:f>[2]データシート!$B$46:$P$46</c:f>
              <c:numCache>
                <c:formatCode>General</c:formatCode>
                <c:ptCount val="15"/>
                <c:pt idx="0">
                  <c:v>2052</c:v>
                </c:pt>
                <c:pt idx="3">
                  <c:v>1985</c:v>
                </c:pt>
                <c:pt idx="6">
                  <c:v>1904</c:v>
                </c:pt>
                <c:pt idx="9">
                  <c:v>1786</c:v>
                </c:pt>
                <c:pt idx="12">
                  <c:v>1877</c:v>
                </c:pt>
              </c:numCache>
            </c:numRef>
          </c:val>
          <c:extLst>
            <c:ext xmlns:c15="http://schemas.microsoft.com/office/drawing/2012/chart" uri="{02D57815-91ED-43cb-92C2-25804820EDAC}">
              <c15:filteredSeriesTitle>
                <c15:tx>
                  <c:strRef>
                    <c:extLst>
                      <c:ext uri="{02D57815-91ED-43cb-92C2-25804820EDAC}">
                        <c15:formulaRef>
                          <c15:sqref>[2]データシート!$A$46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4-E6F4-47A0-9744-C12199661F0B}"/>
            </c:ext>
          </c:extLst>
        </c:ser>
        <c:ser>
          <c:idx val="5"/>
          <c:order val="5"/>
          <c:spPr>
            <a:solidFill>
              <a:srgbClr val="008000"/>
            </a:solidFill>
            <a:ln w="3175">
              <a:solidFill>
                <a:srgbClr val="000000"/>
              </a:solidFill>
              <a:prstDash val="solid"/>
            </a:ln>
          </c:spPr>
          <c:invertIfNegative val="0"/>
          <c:val>
            <c:numRef>
              <c:f>[2]データシート!$B$47:$P$47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[2]データシート!$A$47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5-E6F4-47A0-9744-C12199661F0B}"/>
            </c:ext>
          </c:extLst>
        </c:ser>
        <c:ser>
          <c:idx val="6"/>
          <c:order val="6"/>
          <c:spPr>
            <a:solidFill>
              <a:srgbClr val="00FFFF"/>
            </a:solidFill>
            <a:ln w="3175">
              <a:solidFill>
                <a:srgbClr val="000000"/>
              </a:solidFill>
              <a:prstDash val="solid"/>
            </a:ln>
          </c:spPr>
          <c:invertIfNegative val="0"/>
          <c:val>
            <c:numRef>
              <c:f>[2]データシート!$B$48:$P$48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[2]データシート!$A$48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6-E6F4-47A0-9744-C12199661F0B}"/>
            </c:ext>
          </c:extLst>
        </c:ser>
        <c:ser>
          <c:idx val="7"/>
          <c:order val="7"/>
          <c:spPr>
            <a:solidFill>
              <a:srgbClr val="FF8080"/>
            </a:solidFill>
            <a:ln w="3175">
              <a:solidFill>
                <a:srgbClr val="000000"/>
              </a:solidFill>
              <a:prstDash val="solid"/>
            </a:ln>
          </c:spPr>
          <c:invertIfNegative val="0"/>
          <c:val>
            <c:numRef>
              <c:f>[2]データシート!$B$49:$P$49</c:f>
              <c:numCache>
                <c:formatCode>General</c:formatCode>
                <c:ptCount val="15"/>
                <c:pt idx="0">
                  <c:v>7209</c:v>
                </c:pt>
                <c:pt idx="3">
                  <c:v>7229</c:v>
                </c:pt>
                <c:pt idx="6">
                  <c:v>7662</c:v>
                </c:pt>
                <c:pt idx="9">
                  <c:v>7842</c:v>
                </c:pt>
                <c:pt idx="12">
                  <c:v>7784</c:v>
                </c:pt>
              </c:numCache>
            </c:numRef>
          </c:val>
          <c:extLst>
            <c:ext xmlns:c15="http://schemas.microsoft.com/office/drawing/2012/chart" uri="{02D57815-91ED-43cb-92C2-25804820EDAC}">
              <c15:filteredSeriesTitle>
                <c15:tx>
                  <c:strRef>
                    <c:extLst>
                      <c:ext uri="{02D57815-91ED-43cb-92C2-25804820EDAC}">
                        <c15:formulaRef>
                          <c15:sqref>[2]データシート!$A$49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7-E6F4-47A0-9744-C12199661F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[2]データシート!$B$50:$P$50</c:f>
              <c:numCache>
                <c:formatCode>General</c:formatCode>
                <c:ptCount val="15"/>
                <c:pt idx="0">
                  <c:v>#N/A</c:v>
                </c:pt>
                <c:pt idx="1">
                  <c:v>1772</c:v>
                </c:pt>
                <c:pt idx="2">
                  <c:v>#N/A</c:v>
                </c:pt>
                <c:pt idx="3">
                  <c:v>#N/A</c:v>
                </c:pt>
                <c:pt idx="4">
                  <c:v>1811</c:v>
                </c:pt>
                <c:pt idx="5">
                  <c:v>#N/A</c:v>
                </c:pt>
                <c:pt idx="6">
                  <c:v>#N/A</c:v>
                </c:pt>
                <c:pt idx="7">
                  <c:v>2068</c:v>
                </c:pt>
                <c:pt idx="8">
                  <c:v>#N/A</c:v>
                </c:pt>
                <c:pt idx="9">
                  <c:v>#N/A</c:v>
                </c:pt>
                <c:pt idx="10">
                  <c:v>2040</c:v>
                </c:pt>
                <c:pt idx="11">
                  <c:v>#N/A</c:v>
                </c:pt>
                <c:pt idx="12">
                  <c:v>#N/A</c:v>
                </c:pt>
                <c:pt idx="13">
                  <c:v>2202</c:v>
                </c:pt>
                <c:pt idx="14">
                  <c:v>#N/A</c:v>
                </c:pt>
              </c:numCache>
            </c:numRef>
          </c:val>
          <c:smooth val="0"/>
          <c:extLst>
            <c:ext xmlns:c15="http://schemas.microsoft.com/office/drawing/2012/chart" uri="{02D57815-91ED-43cb-92C2-25804820EDAC}">
              <c15:filteredSeriesTitle>
                <c15:tx>
                  <c:strRef>
                    <c:extLst>
                      <c:ext uri="{02D57815-91ED-43cb-92C2-25804820EDAC}">
                        <c15:formulaRef>
                          <c15:sqref>[2]データシート!$A$50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8-E6F4-47A0-9744-C12199661F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[2]データシート!$B$56:$P$56</c:f>
              <c:numCache>
                <c:formatCode>General</c:formatCode>
                <c:ptCount val="15"/>
                <c:pt idx="2">
                  <c:v>69096</c:v>
                </c:pt>
                <c:pt idx="5">
                  <c:v>68991</c:v>
                </c:pt>
                <c:pt idx="8">
                  <c:v>67212</c:v>
                </c:pt>
                <c:pt idx="11">
                  <c:v>65390</c:v>
                </c:pt>
                <c:pt idx="14">
                  <c:v>62140</c:v>
                </c:pt>
              </c:numCache>
            </c:numRef>
          </c:val>
          <c:extLst>
            <c:ext xmlns:c15="http://schemas.microsoft.com/office/drawing/2012/chart" uri="{02D57815-91ED-43cb-92C2-25804820EDAC}">
              <c15:filteredSeriesTitle>
                <c15:tx>
                  <c:strRef>
                    <c:extLst>
                      <c:ext uri="{02D57815-91ED-43cb-92C2-25804820EDAC}">
                        <c15:formulaRef>
                          <c15:sqref>[2]データシート!$A$56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0-480B-42CE-935B-E84F55730020}"/>
            </c:ext>
          </c:extLst>
        </c:ser>
        <c:ser>
          <c:idx val="1"/>
          <c:order val="1"/>
          <c:spPr>
            <a:solidFill>
              <a:srgbClr val="0000FF"/>
            </a:solidFill>
            <a:ln w="3175">
              <a:solidFill>
                <a:srgbClr val="000000"/>
              </a:solidFill>
              <a:prstDash val="solid"/>
            </a:ln>
          </c:spPr>
          <c:invertIfNegative val="0"/>
          <c:val>
            <c:numRef>
              <c:f>[2]データシート!$B$57:$P$57</c:f>
              <c:numCache>
                <c:formatCode>General</c:formatCode>
                <c:ptCount val="15"/>
                <c:pt idx="2">
                  <c:v>6960</c:v>
                </c:pt>
                <c:pt idx="5">
                  <c:v>6851</c:v>
                </c:pt>
                <c:pt idx="8">
                  <c:v>7316</c:v>
                </c:pt>
                <c:pt idx="11">
                  <c:v>7095</c:v>
                </c:pt>
                <c:pt idx="14">
                  <c:v>6591</c:v>
                </c:pt>
              </c:numCache>
            </c:numRef>
          </c:val>
          <c:extLst>
            <c:ext xmlns:c15="http://schemas.microsoft.com/office/drawing/2012/chart" uri="{02D57815-91ED-43cb-92C2-25804820EDAC}">
              <c15:filteredSeriesTitle>
                <c15:tx>
                  <c:strRef>
                    <c:extLst>
                      <c:ext uri="{02D57815-91ED-43cb-92C2-25804820EDAC}">
                        <c15:formulaRef>
                          <c15:sqref>[2]データシート!$A$57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1-480B-42CE-935B-E84F55730020}"/>
            </c:ext>
          </c:extLst>
        </c:ser>
        <c:ser>
          <c:idx val="2"/>
          <c:order val="2"/>
          <c:spPr>
            <a:solidFill>
              <a:srgbClr val="FF00FF"/>
            </a:solidFill>
            <a:ln w="3175">
              <a:solidFill>
                <a:srgbClr val="000000"/>
              </a:solidFill>
              <a:prstDash val="solid"/>
            </a:ln>
          </c:spPr>
          <c:invertIfNegative val="0"/>
          <c:val>
            <c:numRef>
              <c:f>[2]データシート!$B$58:$P$58</c:f>
              <c:numCache>
                <c:formatCode>General</c:formatCode>
                <c:ptCount val="15"/>
                <c:pt idx="2">
                  <c:v>12525</c:v>
                </c:pt>
                <c:pt idx="5">
                  <c:v>11500</c:v>
                </c:pt>
                <c:pt idx="8">
                  <c:v>11775</c:v>
                </c:pt>
                <c:pt idx="11">
                  <c:v>18063</c:v>
                </c:pt>
                <c:pt idx="14">
                  <c:v>19996</c:v>
                </c:pt>
              </c:numCache>
            </c:numRef>
          </c:val>
          <c:extLst>
            <c:ext xmlns:c15="http://schemas.microsoft.com/office/drawing/2012/chart" uri="{02D57815-91ED-43cb-92C2-25804820EDAC}">
              <c15:filteredSeriesTitle>
                <c15:tx>
                  <c:strRef>
                    <c:extLst>
                      <c:ext uri="{02D57815-91ED-43cb-92C2-25804820EDAC}">
                        <c15:formulaRef>
                          <c15:sqref>[2]データシート!$A$58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2-480B-42CE-935B-E84F55730020}"/>
            </c:ext>
          </c:extLst>
        </c:ser>
        <c:ser>
          <c:idx val="3"/>
          <c:order val="3"/>
          <c:spPr>
            <a:solidFill>
              <a:srgbClr val="00FF00"/>
            </a:solidFill>
            <a:ln w="3175">
              <a:solidFill>
                <a:srgbClr val="000000"/>
              </a:solidFill>
              <a:prstDash val="solid"/>
            </a:ln>
          </c:spPr>
          <c:invertIfNegative val="0"/>
          <c:val>
            <c:numRef>
              <c:f>[2]データシート!$B$59:$P$59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[2]データシート!$A$59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3-480B-42CE-935B-E84F55730020}"/>
            </c:ext>
          </c:extLst>
        </c:ser>
        <c:ser>
          <c:idx val="4"/>
          <c:order val="4"/>
          <c:spPr>
            <a:solidFill>
              <a:srgbClr val="800080"/>
            </a:solidFill>
            <a:ln w="3175">
              <a:solidFill>
                <a:srgbClr val="000000"/>
              </a:solidFill>
              <a:prstDash val="solid"/>
            </a:ln>
          </c:spPr>
          <c:invertIfNegative val="0"/>
          <c:val>
            <c:numRef>
              <c:f>[2]データシート!$B$60:$P$60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[2]データシート!$A$60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4-480B-42CE-935B-E84F55730020}"/>
            </c:ext>
          </c:extLst>
        </c:ser>
        <c:ser>
          <c:idx val="5"/>
          <c:order val="5"/>
          <c:spPr>
            <a:solidFill>
              <a:srgbClr val="FFFF00"/>
            </a:solidFill>
            <a:ln w="3175">
              <a:solidFill>
                <a:srgbClr val="000000"/>
              </a:solidFill>
              <a:prstDash val="solid"/>
            </a:ln>
          </c:spPr>
          <c:invertIfNegative val="0"/>
          <c:val>
            <c:numRef>
              <c:f>[2]データシート!$B$61:$P$61</c:f>
              <c:numCache>
                <c:formatCode>General</c:formatCode>
                <c:ptCount val="15"/>
                <c:pt idx="0">
                  <c:v>101</c:v>
                </c:pt>
                <c:pt idx="3">
                  <c:v>119</c:v>
                </c:pt>
                <c:pt idx="6">
                  <c:v>89</c:v>
                </c:pt>
                <c:pt idx="9">
                  <c:v>34</c:v>
                </c:pt>
                <c:pt idx="12">
                  <c:v>12</c:v>
                </c:pt>
              </c:numCache>
            </c:numRef>
          </c:val>
          <c:extLst>
            <c:ext xmlns:c15="http://schemas.microsoft.com/office/drawing/2012/chart" uri="{02D57815-91ED-43cb-92C2-25804820EDAC}">
              <c15:filteredSeriesTitle>
                <c15:tx>
                  <c:strRef>
                    <c:extLst>
                      <c:ext uri="{02D57815-91ED-43cb-92C2-25804820EDAC}">
                        <c15:formulaRef>
                          <c15:sqref>[2]データシート!$A$61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5-480B-42CE-935B-E84F55730020}"/>
            </c:ext>
          </c:extLst>
        </c:ser>
        <c:ser>
          <c:idx val="6"/>
          <c:order val="6"/>
          <c:spPr>
            <a:solidFill>
              <a:srgbClr val="FF6600"/>
            </a:solidFill>
            <a:ln w="3175">
              <a:solidFill>
                <a:srgbClr val="000000"/>
              </a:solidFill>
              <a:prstDash val="solid"/>
            </a:ln>
          </c:spPr>
          <c:invertIfNegative val="0"/>
          <c:val>
            <c:numRef>
              <c:f>[2]データシート!$B$62:$P$62</c:f>
              <c:numCache>
                <c:formatCode>General</c:formatCode>
                <c:ptCount val="15"/>
                <c:pt idx="0">
                  <c:v>10448</c:v>
                </c:pt>
                <c:pt idx="3">
                  <c:v>10599</c:v>
                </c:pt>
                <c:pt idx="6">
                  <c:v>10492</c:v>
                </c:pt>
                <c:pt idx="9">
                  <c:v>10355</c:v>
                </c:pt>
                <c:pt idx="12">
                  <c:v>10420</c:v>
                </c:pt>
              </c:numCache>
            </c:numRef>
          </c:val>
          <c:extLst>
            <c:ext xmlns:c15="http://schemas.microsoft.com/office/drawing/2012/chart" uri="{02D57815-91ED-43cb-92C2-25804820EDAC}">
              <c15:filteredSeriesTitle>
                <c15:tx>
                  <c:strRef>
                    <c:extLst>
                      <c:ext uri="{02D57815-91ED-43cb-92C2-25804820EDAC}">
                        <c15:formulaRef>
                          <c15:sqref>[2]データシート!$A$62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6-480B-42CE-935B-E84F55730020}"/>
            </c:ext>
          </c:extLst>
        </c:ser>
        <c:ser>
          <c:idx val="7"/>
          <c:order val="7"/>
          <c:spPr>
            <a:solidFill>
              <a:srgbClr val="9999FF"/>
            </a:solidFill>
            <a:ln w="3175">
              <a:solidFill>
                <a:srgbClr val="000000"/>
              </a:solidFill>
              <a:prstDash val="solid"/>
            </a:ln>
          </c:spPr>
          <c:invertIfNegative val="0"/>
          <c:val>
            <c:numRef>
              <c:f>[2]データシート!$B$63:$P$63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[2]データシート!$A$63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7-480B-42CE-935B-E84F55730020}"/>
            </c:ext>
          </c:extLst>
        </c:ser>
        <c:ser>
          <c:idx val="8"/>
          <c:order val="8"/>
          <c:spPr>
            <a:solidFill>
              <a:srgbClr val="008000"/>
            </a:solidFill>
            <a:ln w="3175">
              <a:solidFill>
                <a:srgbClr val="000000"/>
              </a:solidFill>
              <a:prstDash val="solid"/>
            </a:ln>
          </c:spPr>
          <c:invertIfNegative val="0"/>
          <c:val>
            <c:numRef>
              <c:f>[2]データシート!$B$64:$P$64</c:f>
              <c:numCache>
                <c:formatCode>General</c:formatCode>
                <c:ptCount val="15"/>
                <c:pt idx="0">
                  <c:v>21922</c:v>
                </c:pt>
                <c:pt idx="3">
                  <c:v>20863</c:v>
                </c:pt>
                <c:pt idx="6">
                  <c:v>19435</c:v>
                </c:pt>
                <c:pt idx="9">
                  <c:v>18239</c:v>
                </c:pt>
                <c:pt idx="12">
                  <c:v>17014</c:v>
                </c:pt>
              </c:numCache>
            </c:numRef>
          </c:val>
          <c:extLst>
            <c:ext xmlns:c15="http://schemas.microsoft.com/office/drawing/2012/chart" uri="{02D57815-91ED-43cb-92C2-25804820EDAC}">
              <c15:filteredSeriesTitle>
                <c15:tx>
                  <c:strRef>
                    <c:extLst>
                      <c:ext uri="{02D57815-91ED-43cb-92C2-25804820EDAC}">
                        <c15:formulaRef>
                          <c15:sqref>[2]データシート!$A$64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8-480B-42CE-935B-E84F55730020}"/>
            </c:ext>
          </c:extLst>
        </c:ser>
        <c:ser>
          <c:idx val="9"/>
          <c:order val="9"/>
          <c:spPr>
            <a:solidFill>
              <a:srgbClr val="00FFFF"/>
            </a:solidFill>
            <a:ln w="3175">
              <a:solidFill>
                <a:srgbClr val="000000"/>
              </a:solidFill>
              <a:prstDash val="solid"/>
            </a:ln>
          </c:spPr>
          <c:invertIfNegative val="0"/>
          <c:val>
            <c:numRef>
              <c:f>[2]データシート!$B$65:$P$65</c:f>
              <c:numCache>
                <c:formatCode>General</c:formatCode>
                <c:ptCount val="15"/>
                <c:pt idx="0">
                  <c:v>8</c:v>
                </c:pt>
                <c:pt idx="3">
                  <c:v>7</c:v>
                </c:pt>
                <c:pt idx="6">
                  <c:v>6</c:v>
                </c:pt>
                <c:pt idx="9">
                  <c:v>5</c:v>
                </c:pt>
                <c:pt idx="12">
                  <c:v>4</c:v>
                </c:pt>
              </c:numCache>
            </c:numRef>
          </c:val>
          <c:extLst>
            <c:ext xmlns:c15="http://schemas.microsoft.com/office/drawing/2012/chart" uri="{02D57815-91ED-43cb-92C2-25804820EDAC}">
              <c15:filteredSeriesTitle>
                <c15:tx>
                  <c:strRef>
                    <c:extLst>
                      <c:ext uri="{02D57815-91ED-43cb-92C2-25804820EDAC}">
                        <c15:formulaRef>
                          <c15:sqref>[2]データシート!$A$65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9-480B-42CE-935B-E84F55730020}"/>
            </c:ext>
          </c:extLst>
        </c:ser>
        <c:ser>
          <c:idx val="10"/>
          <c:order val="10"/>
          <c:spPr>
            <a:solidFill>
              <a:srgbClr val="FF8080"/>
            </a:solidFill>
            <a:ln w="3175">
              <a:solidFill>
                <a:srgbClr val="000000"/>
              </a:solidFill>
              <a:prstDash val="solid"/>
            </a:ln>
          </c:spPr>
          <c:invertIfNegative val="0"/>
          <c:val>
            <c:numRef>
              <c:f>[2]データシート!$B$66:$P$66</c:f>
              <c:numCache>
                <c:formatCode>General</c:formatCode>
                <c:ptCount val="15"/>
                <c:pt idx="0">
                  <c:v>70397</c:v>
                </c:pt>
                <c:pt idx="3">
                  <c:v>70802</c:v>
                </c:pt>
                <c:pt idx="6">
                  <c:v>68565</c:v>
                </c:pt>
                <c:pt idx="9">
                  <c:v>67158</c:v>
                </c:pt>
                <c:pt idx="12">
                  <c:v>63744</c:v>
                </c:pt>
              </c:numCache>
            </c:numRef>
          </c:val>
          <c:extLst>
            <c:ext xmlns:c15="http://schemas.microsoft.com/office/drawing/2012/chart" uri="{02D57815-91ED-43cb-92C2-25804820EDAC}">
              <c15:filteredSeriesTitle>
                <c15:tx>
                  <c:strRef>
                    <c:extLst>
                      <c:ext uri="{02D57815-91ED-43cb-92C2-25804820EDAC}">
                        <c15:formulaRef>
                          <c15:sqref>[2]データシート!$A$66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A-480B-42CE-935B-E84F557300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[2]データシート!$B$67:$P$67</c:f>
              <c:numCache>
                <c:formatCode>General</c:formatCode>
                <c:ptCount val="15"/>
                <c:pt idx="0">
                  <c:v>#N/A</c:v>
                </c:pt>
                <c:pt idx="1">
                  <c:v>14294</c:v>
                </c:pt>
                <c:pt idx="2">
                  <c:v>#N/A</c:v>
                </c:pt>
                <c:pt idx="3">
                  <c:v>#N/A</c:v>
                </c:pt>
                <c:pt idx="4">
                  <c:v>15048</c:v>
                </c:pt>
                <c:pt idx="5">
                  <c:v>#N/A</c:v>
                </c:pt>
                <c:pt idx="6">
                  <c:v>#N/A</c:v>
                </c:pt>
                <c:pt idx="7">
                  <c:v>12284</c:v>
                </c:pt>
                <c:pt idx="8">
                  <c:v>#N/A</c:v>
                </c:pt>
                <c:pt idx="9">
                  <c:v>#N/A</c:v>
                </c:pt>
                <c:pt idx="10">
                  <c:v>5241</c:v>
                </c:pt>
                <c:pt idx="11">
                  <c:v>#N/A</c:v>
                </c:pt>
                <c:pt idx="12">
                  <c:v>#N/A</c:v>
                </c:pt>
                <c:pt idx="13">
                  <c:v>2466</c:v>
                </c:pt>
                <c:pt idx="14">
                  <c:v>#N/A</c:v>
                </c:pt>
              </c:numCache>
            </c:numRef>
          </c:val>
          <c:smooth val="0"/>
          <c:extLst>
            <c:ext xmlns:c15="http://schemas.microsoft.com/office/drawing/2012/chart" uri="{02D57815-91ED-43cb-92C2-25804820EDAC}">
              <c15:filteredSeriesTitle>
                <c15:tx>
                  <c:strRef>
                    <c:extLst>
                      <c:ext uri="{02D57815-91ED-43cb-92C2-25804820EDAC}">
                        <c15:formulaRef>
                          <c15:sqref>[2]データシート!$A$67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[2]データシート!$B$54:$P$55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B-480B-42CE-935B-E84F557300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[3]データシート!$B$72:$D$72</c:f>
              <c:numCache>
                <c:formatCode>General</c:formatCode>
                <c:ptCount val="3"/>
                <c:pt idx="0">
                  <c:v>5537</c:v>
                </c:pt>
                <c:pt idx="1">
                  <c:v>6937</c:v>
                </c:pt>
                <c:pt idx="2">
                  <c:v>7988</c:v>
                </c:pt>
              </c:numCache>
            </c:numRef>
          </c:val>
          <c:extLst>
            <c:ext xmlns:c15="http://schemas.microsoft.com/office/drawing/2012/chart" uri="{02D57815-91ED-43cb-92C2-25804820EDAC}">
              <c15:filteredSeriesTitle>
                <c15:tx>
                  <c:strRef>
                    <c:extLst>
                      <c:ext uri="{02D57815-91ED-43cb-92C2-25804820EDAC}">
                        <c15:formulaRef>
                          <c15:sqref>[3]データシート!$A$72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[3]データシート!$B$71:$D$71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0-E9B6-4793-BE27-4E9081D76AA6}"/>
            </c:ext>
          </c:extLst>
        </c:ser>
        <c:ser>
          <c:idx val="0"/>
          <c:order val="1"/>
          <c:spPr>
            <a:pattFill prst="smGrid">
              <a:fgClr>
                <a:srgbClr val="FF66CC"/>
              </a:fgClr>
              <a:bgClr>
                <a:schemeClr val="bg1"/>
              </a:bgClr>
            </a:pattFill>
            <a:ln w="3175">
              <a:noFill/>
              <a:prstDash val="solid"/>
            </a:ln>
          </c:spPr>
          <c:invertIfNegative val="0"/>
          <c:val>
            <c:numRef>
              <c:f>[3]データシート!$B$73:$D$73</c:f>
              <c:numCache>
                <c:formatCode>General</c:formatCode>
                <c:ptCount val="3"/>
                <c:pt idx="0">
                  <c:v>36</c:v>
                </c:pt>
                <c:pt idx="1">
                  <c:v>1251</c:v>
                </c:pt>
                <c:pt idx="2">
                  <c:v>1251</c:v>
                </c:pt>
              </c:numCache>
            </c:numRef>
          </c:val>
          <c:extLst>
            <c:ext xmlns:c15="http://schemas.microsoft.com/office/drawing/2012/chart" uri="{02D57815-91ED-43cb-92C2-25804820EDAC}">
              <c15:filteredSeriesTitle>
                <c15:tx>
                  <c:strRef>
                    <c:extLst>
                      <c:ext uri="{02D57815-91ED-43cb-92C2-25804820EDAC}">
                        <c15:formulaRef>
                          <c15:sqref>[3]データシート!$A$73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[3]データシート!$B$71:$D$71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1-E9B6-4793-BE27-4E9081D76AA6}"/>
            </c:ext>
          </c:extLst>
        </c:ser>
        <c:ser>
          <c:idx val="1"/>
          <c:order val="2"/>
          <c:spPr>
            <a:solidFill>
              <a:srgbClr val="2E75B6"/>
            </a:solidFill>
            <a:ln>
              <a:noFill/>
            </a:ln>
          </c:spPr>
          <c:invertIfNegative val="0"/>
          <c:val>
            <c:numRef>
              <c:f>[3]データシート!$B$74:$D$74</c:f>
              <c:numCache>
                <c:formatCode>General</c:formatCode>
                <c:ptCount val="3"/>
                <c:pt idx="0">
                  <c:v>1957</c:v>
                </c:pt>
                <c:pt idx="1">
                  <c:v>4490</c:v>
                </c:pt>
                <c:pt idx="2">
                  <c:v>4868</c:v>
                </c:pt>
              </c:numCache>
            </c:numRef>
          </c:val>
          <c:extLst>
            <c:ext xmlns:c15="http://schemas.microsoft.com/office/drawing/2012/chart" uri="{02D57815-91ED-43cb-92C2-25804820EDAC}">
              <c15:filteredSeriesTitle>
                <c15:tx>
                  <c:strRef>
                    <c:extLst>
                      <c:ext uri="{02D57815-91ED-43cb-92C2-25804820EDAC}">
                        <c15:formulaRef>
                          <c15:sqref>[3]データシート!$A$74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[3]データシート!$B$71:$D$71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2-E9B6-4793-BE27-4E9081D76A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{D43B1BE1-D80B-4979-B7F1-7F4A7F01C2A6}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8B9-4E68-9C55-1B24C668F3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{44EC6FE4-1583-4CF5-9227-D4BFAC293FC8}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B9-4E68-9C55-1B24C668F3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{0022585A-E4C2-4E8B-BE27-37A6EAE03755}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B9-4E68-9C55-1B24C668F3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{7F802762-6AC7-4C53-A310-55BC9B07DBB4}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B9-4E68-9C55-1B24C668F3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{9F99BBC6-1EFE-4FC8-B162-C78D0B96F6E2}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B9-4E68-9C55-1B24C668F36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{9FFC83EC-D884-4D62-893E-89C84C7A3BE1}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8B9-4E68-9C55-1B24C668F36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{F66AEDE3-793D-463C-9BBB-F06BE0706373}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8B9-4E68-9C55-1B24C668F36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{C31558E4-2E35-4F50-9244-57B770D69E75}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8B9-4E68-9C55-1B24C668F36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{B8202E3D-37A1-4213-9225-AAE5CF0C52A3}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8B9-4E68-9C55-1B24C668F3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63.5</c:v>
                </c:pt>
                <c:pt idx="8">
                  <c:v>64.099999999999994</c:v>
                </c:pt>
                <c:pt idx="16">
                  <c:v>66.599999999999994</c:v>
                </c:pt>
                <c:pt idx="24">
                  <c:v>68.3</c:v>
                </c:pt>
                <c:pt idx="32">
                  <c:v>69.599999999999994</c:v>
                </c:pt>
              </c:numCache>
            </c:numRef>
          </c:xVal>
          <c:yVal>
            <c:numRef>
              <c:f>公会計指標分析・財政指標組合せ分析表!$BP$51:$DC$51</c:f>
              <c:numCache>
                <c:formatCode>#,##0.0;"▲ "#,##0.0</c:formatCode>
                <c:ptCount val="40"/>
                <c:pt idx="0">
                  <c:v>39.700000000000003</c:v>
                </c:pt>
                <c:pt idx="8">
                  <c:v>41.9</c:v>
                </c:pt>
                <c:pt idx="16">
                  <c:v>33</c:v>
                </c:pt>
                <c:pt idx="24">
                  <c:v>13.3</c:v>
                </c:pt>
                <c:pt idx="32">
                  <c:v>6.4</c:v>
                </c:pt>
              </c:numCache>
            </c:numRef>
          </c:yVal>
          <c:smooth val="0"/>
          <c:extLst>
            <c:ext xmlns:c16="http://schemas.microsoft.com/office/drawing/2014/chart" uri="{C3380CC4-5D6E-409C-BE32-E72D297353CC}">
              <c16:uniqueId val="{00000009-08B9-4E68-9C55-1B24C668F3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{C1F7EBF5-FA81-4F4F-9C77-BE44003A7E10}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8B9-4E68-9C55-1B24C668F3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{0F01C255-CFA1-4814-8904-DAD5CDEEB1CD}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B9-4E68-9C55-1B24C668F3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{DFDFBBD0-D6FC-4ACE-A4D6-6972475BF6E1}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B9-4E68-9C55-1B24C668F3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{1F4E6AD3-A417-45EE-90DF-4CACBFCCCC37}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B9-4E68-9C55-1B24C668F3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{E8DF9AAA-3B6B-474B-9925-1134EB8BB298}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B9-4E68-9C55-1B24C668F36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{F0439519-3A3E-4A32-B19D-B3B4486302EA}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8B9-4E68-9C55-1B24C668F36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{EF0B8EE7-3BE1-4DD3-9106-F71266CA619F}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8B9-4E68-9C55-1B24C668F36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{2D50F10F-31BF-458C-9A3D-4F1134F6DC78}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8B9-4E68-9C55-1B24C668F36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{B5A274CF-ED98-496A-8F4D-25104CEF401B}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8B9-4E68-9C55-1B24C668F3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60.9</c:v>
                </c:pt>
                <c:pt idx="16">
                  <c:v>61.9</c:v>
                </c:pt>
                <c:pt idx="24">
                  <c:v>62.5</c:v>
                </c:pt>
                <c:pt idx="32">
                  <c:v>63.5</c:v>
                </c:pt>
              </c:numCache>
            </c:numRef>
          </c:xVal>
          <c:yVal>
            <c:numRef>
              <c:f>公会計指標分析・財政指標組合せ分析表!$BP$55:$DC$55</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08B9-4E68-9C55-1B24C668F364}"/>
            </c:ext>
          </c:extLst>
        </c:ser>
        <c:dLbls>
          <c:showLegendKey val="0"/>
          <c:showVal val="1"/>
          <c:showCatName val="0"/>
          <c:showSerName val="0"/>
          <c:showPercent val="0"/>
          <c:showBubbleSize val="0"/>
        </c:dLbls>
        <c:axId val="46179840"/>
        <c:axId val="46181760"/>
      </c:scatterChart>
      <c:valAx>
        <c:axId val="46179840"/>
        <c:scaling>
          <c:orientation val="maxMin"/>
          <c:max val="71"/>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{8AAF8B5F-E2EE-4185-BC2E-D862EE153810}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754-43C8-B809-3F7312DECB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{897F5906-C5BC-4303-AA00-9C00B53044D2}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54-43C8-B809-3F7312DECB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{39F70111-3F4A-4850-8AE6-29F6355ED673}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54-43C8-B809-3F7312DECB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{8933BD8E-DC49-40A5-A8E2-16D73BF6D9FC}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54-43C8-B809-3F7312DECB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{FE61ABAB-3D68-4BA5-B9B1-B804C59C7810}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54-43C8-B809-3F7312DECB7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{F9A02AC3-0EDD-41E8-AF47-D27F62231C6B}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754-43C8-B809-3F7312DECB7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{EA15293E-4B2A-4D78-9C4E-80FAEABAD489}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754-43C8-B809-3F7312DECB7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{964E59A7-D8E5-4BED-B676-2EB0E5A67DF9}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754-43C8-B809-3F7312DECB7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{F6456A3A-1012-4375-ACC1-A1366F3FF69E}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754-43C8-B809-3F7312DECB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4.9000000000000004</c:v>
                </c:pt>
                <c:pt idx="16">
                  <c:v>5.0999999999999996</c:v>
                </c:pt>
                <c:pt idx="24">
                  <c:v>5.2</c:v>
                </c:pt>
                <c:pt idx="32">
                  <c:v>5.5</c:v>
                </c:pt>
              </c:numCache>
            </c:numRef>
          </c:xVal>
          <c:yVal>
            <c:numRef>
              <c:f>公会計指標分析・財政指標組合せ分析表!$BP$73:$DC$73</c:f>
              <c:numCache>
                <c:formatCode>#,##0.0;"▲ "#,##0.0</c:formatCode>
                <c:ptCount val="40"/>
                <c:pt idx="0">
                  <c:v>39.700000000000003</c:v>
                </c:pt>
                <c:pt idx="8">
                  <c:v>41.9</c:v>
                </c:pt>
                <c:pt idx="16">
                  <c:v>33</c:v>
                </c:pt>
                <c:pt idx="24">
                  <c:v>13.3</c:v>
                </c:pt>
                <c:pt idx="32">
                  <c:v>6.4</c:v>
                </c:pt>
              </c:numCache>
            </c:numRef>
          </c:yVal>
          <c:smooth val="0"/>
          <c:extLst>
            <c:ext xmlns:c16="http://schemas.microsoft.com/office/drawing/2014/chart" uri="{C3380CC4-5D6E-409C-BE32-E72D297353CC}">
              <c16:uniqueId val="{00000009-3754-43C8-B809-3F7312DECB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{39FF0FE4-02F6-4E4F-B9D6-111A2C43C97E}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754-43C8-B809-3F7312DECB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{CCC6CAFA-AAD5-42E1-91A6-FFA3D8C1B032}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54-43C8-B809-3F7312DECB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{8B140E82-2A17-4163-A1F0-44FC4A11A4A1}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54-43C8-B809-3F7312DECB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{922D5A5D-E997-4133-AA89-E6D702C2DB41}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54-43C8-B809-3F7312DECB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{6914BAE6-E800-42BE-BC15-E38035AB8421}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54-43C8-B809-3F7312DECB7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{D2A11EF5-4602-4793-88BA-908152CB9054}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754-43C8-B809-3F7312DECB7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{661E422C-F8C8-43FC-96A0-A1FCD01F8049}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754-43C8-B809-3F7312DECB7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{074A3F27-8F3B-4817-8E88-0BE27F6E1404}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754-43C8-B809-3F7312DECB7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{8AA3FE45-A970-4B82-89C0-65D0A14CE411}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754-43C8-B809-3F7312DECB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3.6</c:v>
                </c:pt>
                <c:pt idx="16">
                  <c:v>3.5</c:v>
                </c:pt>
                <c:pt idx="24">
                  <c:v>3.6</c:v>
                </c:pt>
                <c:pt idx="32">
                  <c:v>4</c:v>
                </c:pt>
              </c:numCache>
            </c:numRef>
          </c:xVal>
          <c:yVal>
            <c:numRef>
              <c:f>公会計指標分析・財政指標組合せ分析表!$BP$77:$DC$77</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3754-43C8-B809-3F7312DECB7D}"/>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0278D78-C780-4845-A86B-804A2887D403}"/>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BAA5BB9-B61B-43F8-8B77-7948259B12AA}"/>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D56F5C3-AE91-4CBD-9FA9-C5E7A023CEEF}"/>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42C1DEC-A973-499C-8FA9-E2E86F6FE41F}"/>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929C7C3-A5C8-4DCF-A80B-4A3AEB2FBEF8}"/>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E349F99-1A26-4AC4-977D-B608B308EC9C}"/>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6109D52-71B0-4486-BDAD-1E89A49ECA34}"/>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DCFAB23-9E76-40B8-A9DB-341DA65033CD}"/>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8829CC1-7C8E-4E5A-AC0E-5F10F9A2451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67143B5-1E4B-45F0-85D9-8E9B7928718A}"/>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212,128
198,083
139.44
83,772,180
80,354,024
3,103,149
44,909,956
63,743,803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F661C92-D83C-4E85-9614-B75465885D7F}"/>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56F0051-470A-4561-ACDE-29AB30D0BF07}"/>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B9EC8B7-C2B6-40F5-9D5D-F193F4A749A5}"/>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83F5B50-6724-46B7-893A-FAA4147C7F84}"/>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61BFACE-DEC3-4168-858E-9EAE593507C6}"/>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A3BE7E1-82DA-4A86-A04C-EE741C32E359}"/>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F5534E7-253C-4558-A8DD-71987132BA6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562444F-FD20-4C21-BFFC-194E62FD2334}"/>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477C1E5-BF2C-487A-9C7A-5EE2756FCBA3}"/>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08D550A-F870-4F38-852E-3C7AEC7C12F6}"/>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D3D1B94-9343-4709-8398-4F0869BBDA5F}"/>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52E353A-7B59-45CC-990A-23536EA5446E}"/>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210B460-85FF-4B6E-977B-7011E42A515E}"/>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140D7F6-3A97-4C42-BB98-2C4E13E89212}"/>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93C62B4-C0E0-4CEC-86F7-FB29E4074695}"/>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A478428-1701-4CCE-BAD8-768EE0A0539A}"/>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FFAF609-B75C-4961-8325-49D8521BD9CE}"/>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BE9472C-B48D-4AFB-8B4F-76F1AC419768}"/>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F62662B-F6A9-44ED-823A-17004C614E54}"/>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B1BA2D0-C78F-4CD0-8875-EEC562C6347E}"/>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F5E840F-47DC-4B9F-A7EB-CED4E87A45FF}"/>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5FC0875-DF22-4C2B-A4A9-57F0D9C124CC}"/>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B5FDFE4-C576-4645-954C-A199B95AB7CB}"/>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527601-85E1-459D-9060-271C7CE361AD}"/>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760C39E-BD9F-4642-A4D8-A8EE4D0DB418}"/>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B51FBD5-54D4-439F-AADB-A246C19261F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8F27036-81B9-425E-A61C-B2A615E08E0F}"/>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B86A85E-DAA2-46F0-83ED-0150F650207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9EBB49C-2ADA-4F1B-8169-42D3D12BC7B5}"/>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5455C57-72F5-4897-98BA-79682C19699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3F8B52F-F163-4BE4-924A-732AAF32D56B}"/>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B31DFD8-EB73-41B6-AB39-297037E88FB8}"/>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B58F60C-B981-4F00-A0D0-745A3D1EE548}"/>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2F8E928-29AA-4546-BA98-48324829CD1E}"/>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D90434F-49F4-4354-BB9E-267C8D136E78}"/>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79D9DEA-E8BA-4C1D-9FC6-D79283A33751}"/>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986A129-9F0C-4015-8E53-BC34A89B5B81}"/>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においては、国の設定する伸び率の増等の影響による市町村民税法人税割の増、一般所得課税分に係る納税義務者１人当たりの全国平均単位額の増等による市町村民税所得割の増、床面積及び平均価格の増による固定資産税のうち家屋の増等により、増額となっており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一方で、基準財政需要額については、臨時財政対策債発行可能額の減により、増額となっております。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基準財政需要額の増額よりも基準財政収入額の増額が大きいことにより、令和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年度の単年度の財政力指数は上昇しましたが、令和元年度より比率が低かったため、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箇年平均としては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ポイント下降しました。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3170255-CB82-4A00-9F14-D51240A89C5C}"/>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8A0956C1-A585-417B-B60C-E1E4D5F165E3}"/>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58F7FD93-42FE-4CD2-BF87-08DF3B66827F}"/>
            </a:ext>
          </a:extLst>
        </xdr:cNvPr>
        <xdr:cNvCxnSpPr/>
      </xdr:nvCxnSpPr>
      <xdr:spPr>
        <a:xfrm>
          <a:off x="7048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BE1AB4FB-EB18-4563-B428-ADBE86645B65}"/>
            </a:ext>
          </a:extLst>
        </xdr:cNvPr>
        <xdr:cNvSpPr txBox="1"/>
      </xdr:nvSpPr>
      <xdr:spPr>
        <a:xfrm>
          <a:off x="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2C14AA89-8D2E-4011-8072-E23CCDBC7684}"/>
            </a:ext>
          </a:extLst>
        </xdr:cNvPr>
        <xdr:cNvCxnSpPr/>
      </xdr:nvCxnSpPr>
      <xdr:spPr>
        <a:xfrm>
          <a:off x="7048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E958A956-3532-46D1-AB6F-58C69399788F}"/>
            </a:ext>
          </a:extLst>
        </xdr:cNvPr>
        <xdr:cNvSpPr txBox="1"/>
      </xdr:nvSpPr>
      <xdr:spPr>
        <a:xfrm>
          <a:off x="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5F9DA28D-6D41-4093-8E08-B0D37DED1904}"/>
            </a:ext>
          </a:extLst>
        </xdr:cNvPr>
        <xdr:cNvCxnSpPr/>
      </xdr:nvCxnSpPr>
      <xdr:spPr>
        <a:xfrm>
          <a:off x="7048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ED96538C-EAF8-4F5B-8715-BBD28090C688}"/>
            </a:ext>
          </a:extLst>
        </xdr:cNvPr>
        <xdr:cNvSpPr txBox="1"/>
      </xdr:nvSpPr>
      <xdr:spPr>
        <a:xfrm>
          <a:off x="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C3A30725-B362-4CD0-8136-3FA8C0958F8A}"/>
            </a:ext>
          </a:extLst>
        </xdr:cNvPr>
        <xdr:cNvCxnSpPr/>
      </xdr:nvCxnSpPr>
      <xdr:spPr>
        <a:xfrm>
          <a:off x="7048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7CD87031-2A79-4F59-BAFB-C291016417B0}"/>
            </a:ext>
          </a:extLst>
        </xdr:cNvPr>
        <xdr:cNvSpPr txBox="1"/>
      </xdr:nvSpPr>
      <xdr:spPr>
        <a:xfrm>
          <a:off x="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51A64F1F-AC98-4834-8287-2BF486D6907B}"/>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B4C30BF9-0E22-49D7-B662-E0CC8385CDE2}"/>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67CE53E1-C615-4891-AA04-B6B5EF3B8492}"/>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D8EF3866-6E2B-4036-8D89-10FB95984D56}"/>
            </a:ext>
          </a:extLst>
        </xdr:cNvPr>
        <xdr:cNvCxnSpPr/>
      </xdr:nvCxnSpPr>
      <xdr:spPr>
        <a:xfrm flipV="1">
          <a:off x="4514850" y="6080760"/>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id="{953CCA23-CDF1-47D5-A956-D25BB59E56DC}"/>
            </a:ext>
          </a:extLst>
        </xdr:cNvPr>
        <xdr:cNvSpPr txBox="1"/>
      </xdr:nvSpPr>
      <xdr:spPr>
        <a:xfrm>
          <a:off x="4584700" y="74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A285A5EA-DAF1-4CED-AE45-37EC6F02171F}"/>
            </a:ext>
          </a:extLst>
        </xdr:cNvPr>
        <xdr:cNvCxnSpPr/>
      </xdr:nvCxnSpPr>
      <xdr:spPr>
        <a:xfrm>
          <a:off x="4425950" y="7471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B146C5D5-F5BE-4921-B98E-F8829AAC7E42}"/>
            </a:ext>
          </a:extLst>
        </xdr:cNvPr>
        <xdr:cNvSpPr txBox="1"/>
      </xdr:nvSpPr>
      <xdr:spPr>
        <a:xfrm>
          <a:off x="45847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91EE8D4A-19C8-48DE-98E3-172D038ADA97}"/>
            </a:ext>
          </a:extLst>
        </xdr:cNvPr>
        <xdr:cNvCxnSpPr/>
      </xdr:nvCxnSpPr>
      <xdr:spPr>
        <a:xfrm>
          <a:off x="4425950" y="6080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124460</xdr:rowOff>
    </xdr:to>
    <xdr:cxnSp macro="">
      <xdr:nvCxnSpPr>
        <xdr:cNvPr id="67" name="直線コネクタ 66">
          <a:extLst>
            <a:ext uri="{FF2B5EF4-FFF2-40B4-BE49-F238E27FC236}">
              <a16:creationId xmlns:a16="http://schemas.microsoft.com/office/drawing/2014/main" id="{991B2CA6-7FDE-487F-801B-6364BFF5CEC9}"/>
            </a:ext>
          </a:extLst>
        </xdr:cNvPr>
        <xdr:cNvCxnSpPr/>
      </xdr:nvCxnSpPr>
      <xdr:spPr>
        <a:xfrm>
          <a:off x="3752850" y="6869430"/>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83194B5C-4C40-44B5-9E6B-C1F52942BF6F}"/>
            </a:ext>
          </a:extLst>
        </xdr:cNvPr>
        <xdr:cNvSpPr txBox="1"/>
      </xdr:nvSpPr>
      <xdr:spPr>
        <a:xfrm>
          <a:off x="4584700" y="657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BD3E416F-90F1-44EB-97D3-396CB6DB9E97}"/>
            </a:ext>
          </a:extLst>
        </xdr:cNvPr>
        <xdr:cNvSpPr/>
      </xdr:nvSpPr>
      <xdr:spPr>
        <a:xfrm>
          <a:off x="4464050" y="6728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52070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CBB1C8DD-8371-4756-B2A7-055E098C1384}"/>
            </a:ext>
          </a:extLst>
        </xdr:cNvPr>
        <xdr:cNvCxnSpPr/>
      </xdr:nvCxnSpPr>
      <xdr:spPr>
        <a:xfrm>
          <a:off x="2940050" y="6821170"/>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68F459C0-2DDF-4CB1-A736-BDFE5914BF9B}"/>
            </a:ext>
          </a:extLst>
        </xdr:cNvPr>
        <xdr:cNvSpPr/>
      </xdr:nvSpPr>
      <xdr:spPr>
        <a:xfrm>
          <a:off x="37020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46291FC0-D90D-4F48-8A7A-93FB3E0635B2}"/>
            </a:ext>
          </a:extLst>
        </xdr:cNvPr>
        <xdr:cNvSpPr txBox="1"/>
      </xdr:nvSpPr>
      <xdr:spPr>
        <a:xfrm>
          <a:off x="340995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76200</xdr:rowOff>
    </xdr:to>
    <xdr:cxnSp macro="">
      <xdr:nvCxnSpPr>
        <xdr:cNvPr id="73" name="直線コネクタ 72">
          <a:extLst>
            <a:ext uri="{FF2B5EF4-FFF2-40B4-BE49-F238E27FC236}">
              <a16:creationId xmlns:a16="http://schemas.microsoft.com/office/drawing/2014/main" id="{EA9EEBC7-633C-48E4-9C38-8A2E03065AC3}"/>
            </a:ext>
          </a:extLst>
        </xdr:cNvPr>
        <xdr:cNvCxnSpPr/>
      </xdr:nvCxnSpPr>
      <xdr:spPr>
        <a:xfrm flipV="1">
          <a:off x="2127250" y="682117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3F589C22-713B-4ED6-98B5-5D0470BB3253}"/>
            </a:ext>
          </a:extLst>
        </xdr:cNvPr>
        <xdr:cNvSpPr/>
      </xdr:nvSpPr>
      <xdr:spPr>
        <a:xfrm>
          <a:off x="28892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6BDC16BC-8D69-46C3-8A47-3DACAEAEC890}"/>
            </a:ext>
          </a:extLst>
        </xdr:cNvPr>
        <xdr:cNvSpPr txBox="1"/>
      </xdr:nvSpPr>
      <xdr:spPr>
        <a:xfrm>
          <a:off x="259715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100330</xdr:rowOff>
    </xdr:to>
    <xdr:cxnSp macro="">
      <xdr:nvCxnSpPr>
        <xdr:cNvPr id="76" name="直線コネクタ 75">
          <a:extLst>
            <a:ext uri="{FF2B5EF4-FFF2-40B4-BE49-F238E27FC236}">
              <a16:creationId xmlns:a16="http://schemas.microsoft.com/office/drawing/2014/main" id="{D0F8B41F-EF71-41C8-AE22-7DC44E493F9F}"/>
            </a:ext>
          </a:extLst>
        </xdr:cNvPr>
        <xdr:cNvCxnSpPr/>
      </xdr:nvCxnSpPr>
      <xdr:spPr>
        <a:xfrm flipV="1">
          <a:off x="1333500" y="684530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14D6DFFB-C4DB-4123-BCD4-4DED0B471B18}"/>
            </a:ext>
          </a:extLst>
        </xdr:cNvPr>
        <xdr:cNvSpPr/>
      </xdr:nvSpPr>
      <xdr:spPr>
        <a:xfrm>
          <a:off x="20955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41AFB7CB-B99E-4708-90BB-B6A284789B6E}"/>
            </a:ext>
          </a:extLst>
        </xdr:cNvPr>
        <xdr:cNvSpPr txBox="1"/>
      </xdr:nvSpPr>
      <xdr:spPr>
        <a:xfrm>
          <a:off x="178435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79" name="フローチャート: 判断 78">
          <a:extLst>
            <a:ext uri="{FF2B5EF4-FFF2-40B4-BE49-F238E27FC236}">
              <a16:creationId xmlns:a16="http://schemas.microsoft.com/office/drawing/2014/main" id="{C91A1BAE-57F7-4FDE-977E-8012F15E209F}"/>
            </a:ext>
          </a:extLst>
        </xdr:cNvPr>
        <xdr:cNvSpPr/>
      </xdr:nvSpPr>
      <xdr:spPr>
        <a:xfrm>
          <a:off x="1282700" y="67284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64787</xdr:rowOff>
    </xdr:from>
    <xdr:ext cx="762000" cy="259045"/>
    <xdr:sp macro="" textlink="">
      <xdr:nvSpPr>
        <xdr:cNvPr id="80" name="テキスト ボックス 79">
          <a:extLst>
            <a:ext uri="{FF2B5EF4-FFF2-40B4-BE49-F238E27FC236}">
              <a16:creationId xmlns:a16="http://schemas.microsoft.com/office/drawing/2014/main" id="{6BB86515-00C7-46BE-8DF7-ABCB73971F39}"/>
            </a:ext>
          </a:extLst>
        </xdr:cNvPr>
        <xdr:cNvSpPr txBox="1"/>
      </xdr:nvSpPr>
      <xdr:spPr>
        <a:xfrm>
          <a:off x="971550" y="650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7A79AE36-2EB8-48B4-8462-E702AD5BB9F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7EA0BAC4-877E-475F-BCF9-8F6E2F1EB915}"/>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B9DA84D-EB6B-414F-9217-99E329FC9129}"/>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19552D8-1A93-4D1E-BCCA-B547D085580B}"/>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956E103-1AD2-4A86-B574-C00439C23AE8}"/>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6" name="楕円 85">
          <a:extLst>
            <a:ext uri="{FF2B5EF4-FFF2-40B4-BE49-F238E27FC236}">
              <a16:creationId xmlns:a16="http://schemas.microsoft.com/office/drawing/2014/main" id="{AEF91510-455C-4368-BCCF-DB6EEFF03338}"/>
            </a:ext>
          </a:extLst>
        </xdr:cNvPr>
        <xdr:cNvSpPr/>
      </xdr:nvSpPr>
      <xdr:spPr>
        <a:xfrm>
          <a:off x="4464050" y="6842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45737</xdr:rowOff>
    </xdr:from>
    <xdr:ext cx="762000" cy="259045"/>
    <xdr:sp macro="" textlink="">
      <xdr:nvSpPr>
        <xdr:cNvPr id="87" name="財政力該当値テキスト">
          <a:extLst>
            <a:ext uri="{FF2B5EF4-FFF2-40B4-BE49-F238E27FC236}">
              <a16:creationId xmlns:a16="http://schemas.microsoft.com/office/drawing/2014/main" id="{B79067D2-649D-437F-8D83-5CF48DC3B119}"/>
            </a:ext>
          </a:extLst>
        </xdr:cNvPr>
        <xdr:cNvSpPr txBox="1"/>
      </xdr:nvSpPr>
      <xdr:spPr>
        <a:xfrm>
          <a:off x="45847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a:extLst>
            <a:ext uri="{FF2B5EF4-FFF2-40B4-BE49-F238E27FC236}">
              <a16:creationId xmlns:a16="http://schemas.microsoft.com/office/drawing/2014/main" id="{1A9C8D72-D778-4940-A3D3-A511651EEBBC}"/>
            </a:ext>
          </a:extLst>
        </xdr:cNvPr>
        <xdr:cNvSpPr/>
      </xdr:nvSpPr>
      <xdr:spPr>
        <a:xfrm>
          <a:off x="370205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89" name="テキスト ボックス 88">
          <a:extLst>
            <a:ext uri="{FF2B5EF4-FFF2-40B4-BE49-F238E27FC236}">
              <a16:creationId xmlns:a16="http://schemas.microsoft.com/office/drawing/2014/main" id="{69742B27-9F5F-414C-A336-C0AA13C0E5B3}"/>
            </a:ext>
          </a:extLst>
        </xdr:cNvPr>
        <xdr:cNvSpPr txBox="1"/>
      </xdr:nvSpPr>
      <xdr:spPr>
        <a:xfrm>
          <a:off x="3409950" y="690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1270</xdr:rowOff>
    </xdr:from>
    <xdr:to>
      <xdr:col>15</xdr:col>
      <xdr:colOff>133350</xdr:colOff>
      <xdr:row>41</xdr:row>
      <xdr:rowOff>102870</xdr:rowOff>
    </xdr:to>
    <xdr:sp macro="" textlink="">
      <xdr:nvSpPr>
        <xdr:cNvPr id="90" name="楕円 89">
          <a:extLst>
            <a:ext uri="{FF2B5EF4-FFF2-40B4-BE49-F238E27FC236}">
              <a16:creationId xmlns:a16="http://schemas.microsoft.com/office/drawing/2014/main" id="{DB932EF0-E2EA-4401-B368-F79AB069870D}"/>
            </a:ext>
          </a:extLst>
        </xdr:cNvPr>
        <xdr:cNvSpPr/>
      </xdr:nvSpPr>
      <xdr:spPr>
        <a:xfrm>
          <a:off x="288925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91" name="テキスト ボックス 90">
          <a:extLst>
            <a:ext uri="{FF2B5EF4-FFF2-40B4-BE49-F238E27FC236}">
              <a16:creationId xmlns:a16="http://schemas.microsoft.com/office/drawing/2014/main" id="{81E1F0A8-65F2-494C-B3C4-91FA5F7D38AD}"/>
            </a:ext>
          </a:extLst>
        </xdr:cNvPr>
        <xdr:cNvSpPr txBox="1"/>
      </xdr:nvSpPr>
      <xdr:spPr>
        <a:xfrm>
          <a:off x="2597150" y="685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2" name="楕円 91">
          <a:extLst>
            <a:ext uri="{FF2B5EF4-FFF2-40B4-BE49-F238E27FC236}">
              <a16:creationId xmlns:a16="http://schemas.microsoft.com/office/drawing/2014/main" id="{79130AE2-0214-4090-AAA8-71CE7FF6391D}"/>
            </a:ext>
          </a:extLst>
        </xdr:cNvPr>
        <xdr:cNvSpPr/>
      </xdr:nvSpPr>
      <xdr:spPr>
        <a:xfrm>
          <a:off x="2095500" y="6794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3" name="テキスト ボックス 92">
          <a:extLst>
            <a:ext uri="{FF2B5EF4-FFF2-40B4-BE49-F238E27FC236}">
              <a16:creationId xmlns:a16="http://schemas.microsoft.com/office/drawing/2014/main" id="{34804345-74F3-42EE-B2F3-CBDC4ABFA89D}"/>
            </a:ext>
          </a:extLst>
        </xdr:cNvPr>
        <xdr:cNvSpPr txBox="1"/>
      </xdr:nvSpPr>
      <xdr:spPr>
        <a:xfrm>
          <a:off x="17843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a:extLst>
            <a:ext uri="{FF2B5EF4-FFF2-40B4-BE49-F238E27FC236}">
              <a16:creationId xmlns:a16="http://schemas.microsoft.com/office/drawing/2014/main" id="{28AA6FD6-B2CD-47EF-A76B-34F931DC2912}"/>
            </a:ext>
          </a:extLst>
        </xdr:cNvPr>
        <xdr:cNvSpPr/>
      </xdr:nvSpPr>
      <xdr:spPr>
        <a:xfrm>
          <a:off x="1282700" y="6818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135907</xdr:rowOff>
    </xdr:from>
    <xdr:ext cx="762000" cy="259045"/>
    <xdr:sp macro="" textlink="">
      <xdr:nvSpPr>
        <xdr:cNvPr id="95" name="テキスト ボックス 94">
          <a:extLst>
            <a:ext uri="{FF2B5EF4-FFF2-40B4-BE49-F238E27FC236}">
              <a16:creationId xmlns:a16="http://schemas.microsoft.com/office/drawing/2014/main" id="{8D04DBAD-7DC9-4818-9935-EF099C21DD00}"/>
            </a:ext>
          </a:extLst>
        </xdr:cNvPr>
        <xdr:cNvSpPr txBox="1"/>
      </xdr:nvSpPr>
      <xdr:spPr>
        <a:xfrm>
          <a:off x="971550" y="690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C8D20B11-E089-4CD8-A119-DA9EDDE6836B}"/>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79B11502-D880-4430-B2AF-C117B6A792E9}"/>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6F81D699-8D53-4299-AED1-985841AA1EBA}"/>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54F58400-DDEA-4044-98BE-15AEA58692EB}"/>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CA2270E2-9527-4505-9C68-20DC6E5ED0D2}"/>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6A6879E7-087C-4842-894B-139904C95F99}"/>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8793CBEA-D280-4A57-8816-0B89CF81B129}"/>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9B408702-675D-4794-8042-98C73FAB13CE}"/>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F98A1EA4-4FEF-4458-82C7-DF4483CA616C}"/>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7A88AD23-BE42-4876-81AE-22FED4CB7F1E}"/>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5B48885F-DD53-42B0-B5A7-EC5F8552F282}"/>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4DBD571E-9454-49ED-B9D6-40E48BA6D9AA}"/>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DF64AD24-DB0E-48E1-BA81-21F8B479B324}"/>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歳入においては、普通交付税及び臨時財政対策債が減少したこと等により、経常一般財源収入額が減少しました。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一方で、歳出においては、公共下水道事業会計補助金の増加や、物価、電気・ガス料金の高騰などに伴い、経常経費充当一般財源が増加しました。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分母である歳入面が減少し、分子である歳出面が増加したことにより、経常収支比率は昨年度より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ポイント上昇しました。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収入の増加につながるような企業誘致や区画整理等の住環境整備を推進するとともに、徴収対策の強化等により歳入を確保し、市債の計画的な発行などにより義務的経費の伸びを抑え、財政の弾力化に努めます。</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3B677B77-6917-45E4-8899-A79A93E8070B}"/>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47A8402-1566-4EA5-AA47-6ECA0C1A1EBC}"/>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EB7B200E-E7C3-4DA5-8678-4DA66B928893}"/>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F35BC9BB-FD8B-4B20-87C6-55AF6C099D91}"/>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E9147B1D-F9D7-4E17-AC72-DA1EF107C50F}"/>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3080CE6F-7FEA-4F10-BBCD-C8D9E68240E1}"/>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C867DB3A-4B00-4CC0-8A4D-4FCCCDBD0735}"/>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6DF1613B-CA89-481E-BDBC-E1A89B760078}"/>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C9976A33-CF91-4C74-9576-92FF00BBB6F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184C392F-8EF4-47EB-928C-7334B9B28887}"/>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230CABBB-78BB-44A3-BA90-0B8E56184B9B}"/>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430CCE2B-98F8-479B-BCC0-CF8472729449}"/>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5AF429C6-F17B-488B-BF93-44FE39DA520F}"/>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23C10C8A-E24A-43ED-B8CF-EEBBF5A6CE8C}"/>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3C20F7DA-EA0D-4E49-A09F-496F3D8B251E}"/>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2731E7E0-D33A-4126-87D6-F4B9B6AFA603}"/>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66</xdr:row>
      <xdr:rowOff>26246</xdr:rowOff>
    </xdr:to>
    <xdr:cxnSp macro="">
      <xdr:nvCxnSpPr>
        <xdr:cNvPr id="125" name="直線コネクタ 124">
          <a:extLst>
            <a:ext uri="{FF2B5EF4-FFF2-40B4-BE49-F238E27FC236}">
              <a16:creationId xmlns:a16="http://schemas.microsoft.com/office/drawing/2014/main" id="{99D6F016-6645-4C3B-9F48-5760B0084D91}"/>
            </a:ext>
          </a:extLst>
        </xdr:cNvPr>
        <xdr:cNvCxnSpPr/>
      </xdr:nvCxnSpPr>
      <xdr:spPr>
        <a:xfrm flipV="1">
          <a:off x="4514850" y="9686713"/>
          <a:ext cx="0" cy="1236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6" name="財政構造の弾力性最小値テキスト">
          <a:extLst>
            <a:ext uri="{FF2B5EF4-FFF2-40B4-BE49-F238E27FC236}">
              <a16:creationId xmlns:a16="http://schemas.microsoft.com/office/drawing/2014/main" id="{87786533-50D7-40A5-B941-BD6ACD4E6D57}"/>
            </a:ext>
          </a:extLst>
        </xdr:cNvPr>
        <xdr:cNvSpPr txBox="1"/>
      </xdr:nvSpPr>
      <xdr:spPr>
        <a:xfrm>
          <a:off x="45847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7" name="直線コネクタ 126">
          <a:extLst>
            <a:ext uri="{FF2B5EF4-FFF2-40B4-BE49-F238E27FC236}">
              <a16:creationId xmlns:a16="http://schemas.microsoft.com/office/drawing/2014/main" id="{7D21A229-395A-4AD2-A9E1-BFFED8CCD1D0}"/>
            </a:ext>
          </a:extLst>
        </xdr:cNvPr>
        <xdr:cNvCxnSpPr/>
      </xdr:nvCxnSpPr>
      <xdr:spPr>
        <a:xfrm>
          <a:off x="4425950" y="109228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662047BF-4D32-47A1-BBFD-6A2E7812B81F}"/>
            </a:ext>
          </a:extLst>
        </xdr:cNvPr>
        <xdr:cNvSpPr txBox="1"/>
      </xdr:nvSpPr>
      <xdr:spPr>
        <a:xfrm>
          <a:off x="4584700" y="943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EB78E726-A791-4940-BBAC-145F3C9E9EDF}"/>
            </a:ext>
          </a:extLst>
        </xdr:cNvPr>
        <xdr:cNvCxnSpPr/>
      </xdr:nvCxnSpPr>
      <xdr:spPr>
        <a:xfrm>
          <a:off x="4425950" y="9686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64</xdr:row>
      <xdr:rowOff>135890</xdr:rowOff>
    </xdr:to>
    <xdr:cxnSp macro="">
      <xdr:nvCxnSpPr>
        <xdr:cNvPr id="130" name="直線コネクタ 129">
          <a:extLst>
            <a:ext uri="{FF2B5EF4-FFF2-40B4-BE49-F238E27FC236}">
              <a16:creationId xmlns:a16="http://schemas.microsoft.com/office/drawing/2014/main" id="{A0ADB06C-6785-46B2-A85B-190B6C99CFC9}"/>
            </a:ext>
          </a:extLst>
        </xdr:cNvPr>
        <xdr:cNvCxnSpPr/>
      </xdr:nvCxnSpPr>
      <xdr:spPr>
        <a:xfrm>
          <a:off x="3752850" y="10230696"/>
          <a:ext cx="762000" cy="47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1" name="財政構造の弾力性平均値テキスト">
          <a:extLst>
            <a:ext uri="{FF2B5EF4-FFF2-40B4-BE49-F238E27FC236}">
              <a16:creationId xmlns:a16="http://schemas.microsoft.com/office/drawing/2014/main" id="{2ACFE46F-BBBB-4DE7-B4F6-EDD26F0E3EE6}"/>
            </a:ext>
          </a:extLst>
        </xdr:cNvPr>
        <xdr:cNvSpPr txBox="1"/>
      </xdr:nvSpPr>
      <xdr:spPr>
        <a:xfrm>
          <a:off x="4584700" y="10372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2" name="フローチャート: 判断 131">
          <a:extLst>
            <a:ext uri="{FF2B5EF4-FFF2-40B4-BE49-F238E27FC236}">
              <a16:creationId xmlns:a16="http://schemas.microsoft.com/office/drawing/2014/main" id="{07B53E7C-1770-4FAF-A219-8F89FD1C53B7}"/>
            </a:ext>
          </a:extLst>
        </xdr:cNvPr>
        <xdr:cNvSpPr/>
      </xdr:nvSpPr>
      <xdr:spPr>
        <a:xfrm>
          <a:off x="4464050" y="105211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65</xdr:row>
      <xdr:rowOff>93133</xdr:rowOff>
    </xdr:to>
    <xdr:cxnSp macro="">
      <xdr:nvCxnSpPr>
        <xdr:cNvPr id="133" name="直線コネクタ 132">
          <a:extLst>
            <a:ext uri="{FF2B5EF4-FFF2-40B4-BE49-F238E27FC236}">
              <a16:creationId xmlns:a16="http://schemas.microsoft.com/office/drawing/2014/main" id="{125D67B3-75DB-45CB-B289-734119C4528A}"/>
            </a:ext>
          </a:extLst>
        </xdr:cNvPr>
        <xdr:cNvCxnSpPr/>
      </xdr:nvCxnSpPr>
      <xdr:spPr>
        <a:xfrm flipV="1">
          <a:off x="2940050" y="10230696"/>
          <a:ext cx="812800" cy="59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1FFB41C0-1013-438E-8886-9E3A76325344}"/>
            </a:ext>
          </a:extLst>
        </xdr:cNvPr>
        <xdr:cNvSpPr/>
      </xdr:nvSpPr>
      <xdr:spPr>
        <a:xfrm>
          <a:off x="370205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5" name="テキスト ボックス 134">
          <a:extLst>
            <a:ext uri="{FF2B5EF4-FFF2-40B4-BE49-F238E27FC236}">
              <a16:creationId xmlns:a16="http://schemas.microsoft.com/office/drawing/2014/main" id="{F33BDE76-E6C9-4731-B49D-963F52347AD2}"/>
            </a:ext>
          </a:extLst>
        </xdr:cNvPr>
        <xdr:cNvSpPr txBox="1"/>
      </xdr:nvSpPr>
      <xdr:spPr>
        <a:xfrm>
          <a:off x="3409950" y="10340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65</xdr:row>
      <xdr:rowOff>93133</xdr:rowOff>
    </xdr:to>
    <xdr:cxnSp macro="">
      <xdr:nvCxnSpPr>
        <xdr:cNvPr id="136" name="直線コネクタ 135">
          <a:extLst>
            <a:ext uri="{FF2B5EF4-FFF2-40B4-BE49-F238E27FC236}">
              <a16:creationId xmlns:a16="http://schemas.microsoft.com/office/drawing/2014/main" id="{CBBB4D63-7772-4034-9182-7B80EBC7907C}"/>
            </a:ext>
          </a:extLst>
        </xdr:cNvPr>
        <xdr:cNvCxnSpPr/>
      </xdr:nvCxnSpPr>
      <xdr:spPr>
        <a:xfrm>
          <a:off x="2127250" y="10694246"/>
          <a:ext cx="812800" cy="1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EAF2A587-A1F7-4B43-B508-81F792141DB2}"/>
            </a:ext>
          </a:extLst>
        </xdr:cNvPr>
        <xdr:cNvSpPr/>
      </xdr:nvSpPr>
      <xdr:spPr>
        <a:xfrm>
          <a:off x="2889250" y="10505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5E074DA8-B327-45FB-A712-8A59C613DAE7}"/>
            </a:ext>
          </a:extLst>
        </xdr:cNvPr>
        <xdr:cNvSpPr txBox="1"/>
      </xdr:nvSpPr>
      <xdr:spPr>
        <a:xfrm>
          <a:off x="2597150" y="1028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66</xdr:row>
      <xdr:rowOff>18204</xdr:rowOff>
    </xdr:to>
    <xdr:cxnSp macro="">
      <xdr:nvCxnSpPr>
        <xdr:cNvPr id="139" name="直線コネクタ 138">
          <a:extLst>
            <a:ext uri="{FF2B5EF4-FFF2-40B4-BE49-F238E27FC236}">
              <a16:creationId xmlns:a16="http://schemas.microsoft.com/office/drawing/2014/main" id="{75100C6F-BA0C-46ED-8B47-70E495B50F66}"/>
            </a:ext>
          </a:extLst>
        </xdr:cNvPr>
        <xdr:cNvCxnSpPr/>
      </xdr:nvCxnSpPr>
      <xdr:spPr>
        <a:xfrm flipV="1">
          <a:off x="1333500" y="10694246"/>
          <a:ext cx="793750" cy="2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DEFB9237-B327-4495-93B6-E323C155480F}"/>
            </a:ext>
          </a:extLst>
        </xdr:cNvPr>
        <xdr:cNvSpPr/>
      </xdr:nvSpPr>
      <xdr:spPr>
        <a:xfrm>
          <a:off x="2095500" y="105613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a:extLst>
            <a:ext uri="{FF2B5EF4-FFF2-40B4-BE49-F238E27FC236}">
              <a16:creationId xmlns:a16="http://schemas.microsoft.com/office/drawing/2014/main" id="{AA8FDA5E-325E-46B3-B31F-E35FDC52F36A}"/>
            </a:ext>
          </a:extLst>
        </xdr:cNvPr>
        <xdr:cNvSpPr txBox="1"/>
      </xdr:nvSpPr>
      <xdr:spPr>
        <a:xfrm>
          <a:off x="1784350" y="1033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2" name="フローチャート: 判断 141">
          <a:extLst>
            <a:ext uri="{FF2B5EF4-FFF2-40B4-BE49-F238E27FC236}">
              <a16:creationId xmlns:a16="http://schemas.microsoft.com/office/drawing/2014/main" id="{D2613166-29FB-4F7A-A6A4-1193879CA21C}"/>
            </a:ext>
          </a:extLst>
        </xdr:cNvPr>
        <xdr:cNvSpPr/>
      </xdr:nvSpPr>
      <xdr:spPr>
        <a:xfrm>
          <a:off x="1282700" y="105050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ECF55AF0-AB91-4ABE-AB5F-B0877F8F6E82}"/>
            </a:ext>
          </a:extLst>
        </xdr:cNvPr>
        <xdr:cNvSpPr txBox="1"/>
      </xdr:nvSpPr>
      <xdr:spPr>
        <a:xfrm>
          <a:off x="971550" y="1028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2212A0E2-52E4-4A8A-AA38-1DC898B879C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9CAD271-B125-4B12-BC22-AFC5BC469AA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623DCB0-34D4-4F18-A35C-86EAE9E4CCAF}"/>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7C99029-C0A2-4A43-80AD-7A7A6CD69634}"/>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EAECD82-6303-41D6-B4CD-F46E0C3A9AB3}"/>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427C9D74-15D5-4867-80D0-B1CB03050439}"/>
            </a:ext>
          </a:extLst>
        </xdr:cNvPr>
        <xdr:cNvSpPr/>
      </xdr:nvSpPr>
      <xdr:spPr>
        <a:xfrm>
          <a:off x="4464050" y="10651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0" name="財政構造の弾力性該当値テキスト">
          <a:extLst>
            <a:ext uri="{FF2B5EF4-FFF2-40B4-BE49-F238E27FC236}">
              <a16:creationId xmlns:a16="http://schemas.microsoft.com/office/drawing/2014/main" id="{32DD616B-4E54-43A2-AE2E-22307200AC2B}"/>
            </a:ext>
          </a:extLst>
        </xdr:cNvPr>
        <xdr:cNvSpPr txBox="1"/>
      </xdr:nvSpPr>
      <xdr:spPr>
        <a:xfrm>
          <a:off x="4584700" y="1062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1" name="楕円 150">
          <a:extLst>
            <a:ext uri="{FF2B5EF4-FFF2-40B4-BE49-F238E27FC236}">
              <a16:creationId xmlns:a16="http://schemas.microsoft.com/office/drawing/2014/main" id="{2B6A4076-DCB7-4FCB-B99F-114631E8B68C}"/>
            </a:ext>
          </a:extLst>
        </xdr:cNvPr>
        <xdr:cNvSpPr/>
      </xdr:nvSpPr>
      <xdr:spPr>
        <a:xfrm>
          <a:off x="3702050" y="101798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2" name="テキスト ボックス 151">
          <a:extLst>
            <a:ext uri="{FF2B5EF4-FFF2-40B4-BE49-F238E27FC236}">
              <a16:creationId xmlns:a16="http://schemas.microsoft.com/office/drawing/2014/main" id="{1A178EE6-F2B4-43B4-8B10-6C094C1E747D}"/>
            </a:ext>
          </a:extLst>
        </xdr:cNvPr>
        <xdr:cNvSpPr txBox="1"/>
      </xdr:nvSpPr>
      <xdr:spPr>
        <a:xfrm>
          <a:off x="3409950" y="9955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3" name="楕円 152">
          <a:extLst>
            <a:ext uri="{FF2B5EF4-FFF2-40B4-BE49-F238E27FC236}">
              <a16:creationId xmlns:a16="http://schemas.microsoft.com/office/drawing/2014/main" id="{A129AF0A-3F29-46DD-839B-5EFE99E7F44D}"/>
            </a:ext>
          </a:extLst>
        </xdr:cNvPr>
        <xdr:cNvSpPr/>
      </xdr:nvSpPr>
      <xdr:spPr>
        <a:xfrm>
          <a:off x="2889250" y="107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4" name="テキスト ボックス 153">
          <a:extLst>
            <a:ext uri="{FF2B5EF4-FFF2-40B4-BE49-F238E27FC236}">
              <a16:creationId xmlns:a16="http://schemas.microsoft.com/office/drawing/2014/main" id="{B1DCBCA6-B87C-46CF-A2F6-147B13C985C8}"/>
            </a:ext>
          </a:extLst>
        </xdr:cNvPr>
        <xdr:cNvSpPr txBox="1"/>
      </xdr:nvSpPr>
      <xdr:spPr>
        <a:xfrm>
          <a:off x="2597150" y="108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5" name="楕円 154">
          <a:extLst>
            <a:ext uri="{FF2B5EF4-FFF2-40B4-BE49-F238E27FC236}">
              <a16:creationId xmlns:a16="http://schemas.microsoft.com/office/drawing/2014/main" id="{1E7C95A9-5288-411C-A1B0-5E4336D73E88}"/>
            </a:ext>
          </a:extLst>
        </xdr:cNvPr>
        <xdr:cNvSpPr/>
      </xdr:nvSpPr>
      <xdr:spPr>
        <a:xfrm>
          <a:off x="2095500" y="106434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56" name="テキスト ボックス 155">
          <a:extLst>
            <a:ext uri="{FF2B5EF4-FFF2-40B4-BE49-F238E27FC236}">
              <a16:creationId xmlns:a16="http://schemas.microsoft.com/office/drawing/2014/main" id="{7BA4C136-F253-42D3-A5B6-B7AA2925296B}"/>
            </a:ext>
          </a:extLst>
        </xdr:cNvPr>
        <xdr:cNvSpPr txBox="1"/>
      </xdr:nvSpPr>
      <xdr:spPr>
        <a:xfrm>
          <a:off x="1784350" y="1072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138854</xdr:rowOff>
    </xdr:from>
    <xdr:to>
      <xdr:col>7</xdr:col>
      <xdr:colOff>31750</xdr:colOff>
      <xdr:row>66</xdr:row>
      <xdr:rowOff>69004</xdr:rowOff>
    </xdr:to>
    <xdr:sp macro="" textlink="">
      <xdr:nvSpPr>
        <xdr:cNvPr id="157" name="楕円 156">
          <a:extLst>
            <a:ext uri="{FF2B5EF4-FFF2-40B4-BE49-F238E27FC236}">
              <a16:creationId xmlns:a16="http://schemas.microsoft.com/office/drawing/2014/main" id="{0583A2FE-1846-44CF-9361-2A1B1C1E6567}"/>
            </a:ext>
          </a:extLst>
        </xdr:cNvPr>
        <xdr:cNvSpPr/>
      </xdr:nvSpPr>
      <xdr:spPr>
        <a:xfrm>
          <a:off x="1282700" y="108703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53781</xdr:rowOff>
    </xdr:from>
    <xdr:ext cx="762000" cy="259045"/>
    <xdr:sp macro="" textlink="">
      <xdr:nvSpPr>
        <xdr:cNvPr id="158" name="テキスト ボックス 157">
          <a:extLst>
            <a:ext uri="{FF2B5EF4-FFF2-40B4-BE49-F238E27FC236}">
              <a16:creationId xmlns:a16="http://schemas.microsoft.com/office/drawing/2014/main" id="{420A30AF-92C8-460B-BD8C-31E89A27A8C9}"/>
            </a:ext>
          </a:extLst>
        </xdr:cNvPr>
        <xdr:cNvSpPr txBox="1"/>
      </xdr:nvSpPr>
      <xdr:spPr>
        <a:xfrm>
          <a:off x="971550" y="1095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7B5C42DE-9758-44DA-B7D1-1BC4F1B2AE87}"/>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1A295E9E-0D3D-4DB8-8F48-55AE52B69D8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FD69C2CB-67B4-4EDD-AD55-14BFAF9F8CEC}"/>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421299E0-9497-4A5B-8EE6-72E00F7AC847}"/>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3E8F9A3-9EE6-482B-9089-137B64017F55}"/>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7899A290-58CB-4714-9B5E-C0AD3347AD55}"/>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1C5A73BE-BC6C-4E88-9692-569CE33C3406}"/>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1611E6A7-E9D4-4360-B9ED-B1060777C7B8}"/>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10EF7006-D5E9-4F96-8ED5-7D9CC1D679B4}"/>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D2721153-3440-426E-A0AB-3D4980F5BB9C}"/>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D2917ED5-44AF-451F-A783-333F7BB84ACC}"/>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EF637918-4000-4919-90D9-CF73E397C46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2AEDF64E-AE01-4E5D-A5DA-FF1C8CD94331}"/>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人当たり人件費・物件費等の決算額については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120,867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円となり、昨年度と比べて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円減少し、類似団体内平均値を下回っています。昨年度より減少した要因は、退職者の減少による退職手当の減少等によるものです。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今後も職員の定数管理適正化により、人件費の抑制を図るとともに、会計年度任用職員の適正配置による抑制に努めることとし、委託内容等の見直しや適正価格での契約など物件費の抑制に努めます。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820ADA4-9761-44DE-A449-EC9C68904D45}"/>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A7ABDE28-0972-4F2E-9EEC-F5659C2E562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29414CCF-E042-4862-832A-AB6C19573E84}"/>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3310E6A0-E852-46D3-93FC-219DEC063BF6}"/>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31F80C96-1AB3-4100-938F-37E7B5393F4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4D8B64F2-F9CB-49BA-8F4D-58A9B9BF880E}"/>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34DA832-4E19-42C4-B0AA-B8BDC1A6B51C}"/>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84257416-33E8-44CF-88F4-2D7BDC3DA987}"/>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5A2067FD-6BF4-4538-876E-3D3C852CBC63}"/>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4DDFB9C3-EB06-473B-A165-5165196045D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9A98AEF6-8DD3-4E65-BCC5-0F0090E7164E}"/>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1342A4A3-FD27-405A-B528-26116F96693D}"/>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42906D9D-5BE0-4145-B747-A73C93F7F7BB}"/>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54429827-4988-4BB2-9E2C-53495D16D5F8}"/>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27637BE0-9113-411E-94FF-18536CD24F16}"/>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A78B319F-DDA2-4A37-9DC4-5ACFF931A16E}"/>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45797</xdr:rowOff>
    </xdr:from>
    <xdr:to>
      <xdr:col>23</xdr:col>
      <xdr:colOff>133350</xdr:colOff>
      <xdr:row>90</xdr:row>
      <xdr:rowOff>64756</xdr:rowOff>
    </xdr:to>
    <xdr:cxnSp macro="">
      <xdr:nvCxnSpPr>
        <xdr:cNvPr id="188" name="直線コネクタ 187">
          <a:extLst>
            <a:ext uri="{FF2B5EF4-FFF2-40B4-BE49-F238E27FC236}">
              <a16:creationId xmlns:a16="http://schemas.microsoft.com/office/drawing/2014/main" id="{A5498150-B4F9-402D-94BE-94E2871D1D1F}"/>
            </a:ext>
          </a:extLst>
        </xdr:cNvPr>
        <xdr:cNvCxnSpPr/>
      </xdr:nvCxnSpPr>
      <xdr:spPr>
        <a:xfrm flipV="1">
          <a:off x="4514850" y="13253797"/>
          <a:ext cx="0" cy="16699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36833</xdr:rowOff>
    </xdr:from>
    <xdr:ext cx="762000" cy="259045"/>
    <xdr:sp macro="" textlink="">
      <xdr:nvSpPr>
        <xdr:cNvPr id="189" name="人件費・物件費等の状況最小値テキスト">
          <a:extLst>
            <a:ext uri="{FF2B5EF4-FFF2-40B4-BE49-F238E27FC236}">
              <a16:creationId xmlns:a16="http://schemas.microsoft.com/office/drawing/2014/main" id="{680FF32B-2DE0-40A4-858F-AA264A79311C}"/>
            </a:ext>
          </a:extLst>
        </xdr:cNvPr>
        <xdr:cNvSpPr txBox="1"/>
      </xdr:nvSpPr>
      <xdr:spPr>
        <a:xfrm>
          <a:off x="4584700" y="1489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64756</xdr:rowOff>
    </xdr:from>
    <xdr:to>
      <xdr:col>24</xdr:col>
      <xdr:colOff>12700</xdr:colOff>
      <xdr:row>90</xdr:row>
      <xdr:rowOff>64756</xdr:rowOff>
    </xdr:to>
    <xdr:cxnSp macro="">
      <xdr:nvCxnSpPr>
        <xdr:cNvPr id="190" name="直線コネクタ 189">
          <a:extLst>
            <a:ext uri="{FF2B5EF4-FFF2-40B4-BE49-F238E27FC236}">
              <a16:creationId xmlns:a16="http://schemas.microsoft.com/office/drawing/2014/main" id="{07BBA89D-B25D-4995-BEDE-C9EF7A170ECD}"/>
            </a:ext>
          </a:extLst>
        </xdr:cNvPr>
        <xdr:cNvCxnSpPr/>
      </xdr:nvCxnSpPr>
      <xdr:spPr>
        <a:xfrm>
          <a:off x="4425950" y="149237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132174</xdr:rowOff>
    </xdr:from>
    <xdr:ext cx="762000" cy="259045"/>
    <xdr:sp macro="" textlink="">
      <xdr:nvSpPr>
        <xdr:cNvPr id="191" name="人件費・物件費等の状況最大値テキスト">
          <a:extLst>
            <a:ext uri="{FF2B5EF4-FFF2-40B4-BE49-F238E27FC236}">
              <a16:creationId xmlns:a16="http://schemas.microsoft.com/office/drawing/2014/main" id="{14F70FB8-F4B5-44E0-B92D-27764120B6CE}"/>
            </a:ext>
          </a:extLst>
        </xdr:cNvPr>
        <xdr:cNvSpPr txBox="1"/>
      </xdr:nvSpPr>
      <xdr:spPr>
        <a:xfrm>
          <a:off x="4584700" y="1300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45797</xdr:rowOff>
    </xdr:from>
    <xdr:to>
      <xdr:col>24</xdr:col>
      <xdr:colOff>12700</xdr:colOff>
      <xdr:row>80</xdr:row>
      <xdr:rowOff>45797</xdr:rowOff>
    </xdr:to>
    <xdr:cxnSp macro="">
      <xdr:nvCxnSpPr>
        <xdr:cNvPr id="192" name="直線コネクタ 191">
          <a:extLst>
            <a:ext uri="{FF2B5EF4-FFF2-40B4-BE49-F238E27FC236}">
              <a16:creationId xmlns:a16="http://schemas.microsoft.com/office/drawing/2014/main" id="{DB257539-6FDD-4A94-8399-3E117E9614B4}"/>
            </a:ext>
          </a:extLst>
        </xdr:cNvPr>
        <xdr:cNvCxnSpPr/>
      </xdr:nvCxnSpPr>
      <xdr:spPr>
        <a:xfrm>
          <a:off x="4425950" y="13253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161367</xdr:rowOff>
    </xdr:from>
    <xdr:to>
      <xdr:col>23</xdr:col>
      <xdr:colOff>133350</xdr:colOff>
      <xdr:row>82</xdr:row>
      <xdr:rowOff>168123</xdr:rowOff>
    </xdr:to>
    <xdr:cxnSp macro="">
      <xdr:nvCxnSpPr>
        <xdr:cNvPr id="193" name="直線コネクタ 192">
          <a:extLst>
            <a:ext uri="{FF2B5EF4-FFF2-40B4-BE49-F238E27FC236}">
              <a16:creationId xmlns:a16="http://schemas.microsoft.com/office/drawing/2014/main" id="{30F46B79-F99D-40A0-BDE6-C956F51DCCAE}"/>
            </a:ext>
          </a:extLst>
        </xdr:cNvPr>
        <xdr:cNvCxnSpPr/>
      </xdr:nvCxnSpPr>
      <xdr:spPr>
        <a:xfrm flipV="1">
          <a:off x="3752850" y="13699567"/>
          <a:ext cx="762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84126</xdr:rowOff>
    </xdr:from>
    <xdr:ext cx="762000" cy="259045"/>
    <xdr:sp macro="" textlink="">
      <xdr:nvSpPr>
        <xdr:cNvPr id="194" name="人件費・物件費等の状況平均値テキスト">
          <a:extLst>
            <a:ext uri="{FF2B5EF4-FFF2-40B4-BE49-F238E27FC236}">
              <a16:creationId xmlns:a16="http://schemas.microsoft.com/office/drawing/2014/main" id="{4EC5C3F5-7628-4297-B62A-89B1FEBAD20D}"/>
            </a:ext>
          </a:extLst>
        </xdr:cNvPr>
        <xdr:cNvSpPr txBox="1"/>
      </xdr:nvSpPr>
      <xdr:spPr>
        <a:xfrm>
          <a:off x="4584700" y="1378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112049</xdr:rowOff>
    </xdr:from>
    <xdr:to>
      <xdr:col>23</xdr:col>
      <xdr:colOff>184150</xdr:colOff>
      <xdr:row>84</xdr:row>
      <xdr:rowOff>42199</xdr:rowOff>
    </xdr:to>
    <xdr:sp macro="" textlink="">
      <xdr:nvSpPr>
        <xdr:cNvPr id="195" name="フローチャート: 判断 194">
          <a:extLst>
            <a:ext uri="{FF2B5EF4-FFF2-40B4-BE49-F238E27FC236}">
              <a16:creationId xmlns:a16="http://schemas.microsoft.com/office/drawing/2014/main" id="{B83BB97E-8E2A-4E3C-96A0-CA999FE91751}"/>
            </a:ext>
          </a:extLst>
        </xdr:cNvPr>
        <xdr:cNvSpPr/>
      </xdr:nvSpPr>
      <xdr:spPr>
        <a:xfrm>
          <a:off x="4464050" y="138153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35530</xdr:rowOff>
    </xdr:from>
    <xdr:to>
      <xdr:col>19</xdr:col>
      <xdr:colOff>133350</xdr:colOff>
      <xdr:row>82</xdr:row>
      <xdr:rowOff>168123</xdr:rowOff>
    </xdr:to>
    <xdr:cxnSp macro="">
      <xdr:nvCxnSpPr>
        <xdr:cNvPr id="196" name="直線コネクタ 195">
          <a:extLst>
            <a:ext uri="{FF2B5EF4-FFF2-40B4-BE49-F238E27FC236}">
              <a16:creationId xmlns:a16="http://schemas.microsoft.com/office/drawing/2014/main" id="{0A3FE756-5C0F-477B-BE47-7CE61B4BDC42}"/>
            </a:ext>
          </a:extLst>
        </xdr:cNvPr>
        <xdr:cNvCxnSpPr/>
      </xdr:nvCxnSpPr>
      <xdr:spPr>
        <a:xfrm>
          <a:off x="2940050" y="13573730"/>
          <a:ext cx="812800" cy="13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45793</xdr:rowOff>
    </xdr:from>
    <xdr:to>
      <xdr:col>19</xdr:col>
      <xdr:colOff>184150</xdr:colOff>
      <xdr:row>83</xdr:row>
      <xdr:rowOff>147393</xdr:rowOff>
    </xdr:to>
    <xdr:sp macro="" textlink="">
      <xdr:nvSpPr>
        <xdr:cNvPr id="197" name="フローチャート: 判断 196">
          <a:extLst>
            <a:ext uri="{FF2B5EF4-FFF2-40B4-BE49-F238E27FC236}">
              <a16:creationId xmlns:a16="http://schemas.microsoft.com/office/drawing/2014/main" id="{29AEC271-5958-48AD-BB2C-83CC07B55EA8}"/>
            </a:ext>
          </a:extLst>
        </xdr:cNvPr>
        <xdr:cNvSpPr/>
      </xdr:nvSpPr>
      <xdr:spPr>
        <a:xfrm>
          <a:off x="3702050" y="1374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132170</xdr:rowOff>
    </xdr:from>
    <xdr:ext cx="736600" cy="259045"/>
    <xdr:sp macro="" textlink="">
      <xdr:nvSpPr>
        <xdr:cNvPr id="198" name="テキスト ボックス 197">
          <a:extLst>
            <a:ext uri="{FF2B5EF4-FFF2-40B4-BE49-F238E27FC236}">
              <a16:creationId xmlns:a16="http://schemas.microsoft.com/office/drawing/2014/main" id="{71E08A0E-6B90-40F2-95CB-B831CE955EC1}"/>
            </a:ext>
          </a:extLst>
        </xdr:cNvPr>
        <xdr:cNvSpPr txBox="1"/>
      </xdr:nvSpPr>
      <xdr:spPr>
        <a:xfrm>
          <a:off x="3409950" y="13835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27084</xdr:rowOff>
    </xdr:from>
    <xdr:to>
      <xdr:col>15</xdr:col>
      <xdr:colOff>82550</xdr:colOff>
      <xdr:row>82</xdr:row>
      <xdr:rowOff>35530</xdr:rowOff>
    </xdr:to>
    <xdr:cxnSp macro="">
      <xdr:nvCxnSpPr>
        <xdr:cNvPr id="199" name="直線コネクタ 198">
          <a:extLst>
            <a:ext uri="{FF2B5EF4-FFF2-40B4-BE49-F238E27FC236}">
              <a16:creationId xmlns:a16="http://schemas.microsoft.com/office/drawing/2014/main" id="{9842B9E2-B224-41BF-8EBF-55370F019ACC}"/>
            </a:ext>
          </a:extLst>
        </xdr:cNvPr>
        <xdr:cNvCxnSpPr/>
      </xdr:nvCxnSpPr>
      <xdr:spPr>
        <a:xfrm>
          <a:off x="2127250" y="13565284"/>
          <a:ext cx="8128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54525</xdr:rowOff>
    </xdr:from>
    <xdr:to>
      <xdr:col>15</xdr:col>
      <xdr:colOff>133350</xdr:colOff>
      <xdr:row>82</xdr:row>
      <xdr:rowOff>156125</xdr:rowOff>
    </xdr:to>
    <xdr:sp macro="" textlink="">
      <xdr:nvSpPr>
        <xdr:cNvPr id="200" name="フローチャート: 判断 199">
          <a:extLst>
            <a:ext uri="{FF2B5EF4-FFF2-40B4-BE49-F238E27FC236}">
              <a16:creationId xmlns:a16="http://schemas.microsoft.com/office/drawing/2014/main" id="{B85F3E2B-E837-431A-B98D-EBEF5E72B323}"/>
            </a:ext>
          </a:extLst>
        </xdr:cNvPr>
        <xdr:cNvSpPr/>
      </xdr:nvSpPr>
      <xdr:spPr>
        <a:xfrm>
          <a:off x="2889250" y="1359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140902</xdr:rowOff>
    </xdr:from>
    <xdr:ext cx="762000" cy="259045"/>
    <xdr:sp macro="" textlink="">
      <xdr:nvSpPr>
        <xdr:cNvPr id="201" name="テキスト ボックス 200">
          <a:extLst>
            <a:ext uri="{FF2B5EF4-FFF2-40B4-BE49-F238E27FC236}">
              <a16:creationId xmlns:a16="http://schemas.microsoft.com/office/drawing/2014/main" id="{EC700EF1-6E21-46A2-A6D7-1C2D175BD68C}"/>
            </a:ext>
          </a:extLst>
        </xdr:cNvPr>
        <xdr:cNvSpPr txBox="1"/>
      </xdr:nvSpPr>
      <xdr:spPr>
        <a:xfrm>
          <a:off x="2597150" y="1367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141587</xdr:rowOff>
    </xdr:from>
    <xdr:to>
      <xdr:col>11</xdr:col>
      <xdr:colOff>31750</xdr:colOff>
      <xdr:row>82</xdr:row>
      <xdr:rowOff>27084</xdr:rowOff>
    </xdr:to>
    <xdr:cxnSp macro="">
      <xdr:nvCxnSpPr>
        <xdr:cNvPr id="202" name="直線コネクタ 201">
          <a:extLst>
            <a:ext uri="{FF2B5EF4-FFF2-40B4-BE49-F238E27FC236}">
              <a16:creationId xmlns:a16="http://schemas.microsoft.com/office/drawing/2014/main" id="{863018C7-BFFA-42F6-ABA6-994A62FF09C5}"/>
            </a:ext>
          </a:extLst>
        </xdr:cNvPr>
        <xdr:cNvCxnSpPr/>
      </xdr:nvCxnSpPr>
      <xdr:spPr>
        <a:xfrm>
          <a:off x="1333500" y="13514687"/>
          <a:ext cx="79375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3" name="フローチャート: 判断 202">
          <a:extLst>
            <a:ext uri="{FF2B5EF4-FFF2-40B4-BE49-F238E27FC236}">
              <a16:creationId xmlns:a16="http://schemas.microsoft.com/office/drawing/2014/main" id="{B1FB06B4-5404-4DAF-AD47-BEA6F7F1A9C7}"/>
            </a:ext>
          </a:extLst>
        </xdr:cNvPr>
        <xdr:cNvSpPr/>
      </xdr:nvSpPr>
      <xdr:spPr>
        <a:xfrm>
          <a:off x="2095500" y="134748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42073</xdr:rowOff>
    </xdr:from>
    <xdr:ext cx="762000" cy="259045"/>
    <xdr:sp macro="" textlink="">
      <xdr:nvSpPr>
        <xdr:cNvPr id="204" name="テキスト ボックス 203">
          <a:extLst>
            <a:ext uri="{FF2B5EF4-FFF2-40B4-BE49-F238E27FC236}">
              <a16:creationId xmlns:a16="http://schemas.microsoft.com/office/drawing/2014/main" id="{CEC18B6B-841D-42BD-9F11-9070501BCA47}"/>
            </a:ext>
          </a:extLst>
        </xdr:cNvPr>
        <xdr:cNvSpPr txBox="1"/>
      </xdr:nvSpPr>
      <xdr:spPr>
        <a:xfrm>
          <a:off x="1784350" y="1325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5" name="フローチャート: 判断 204">
          <a:extLst>
            <a:ext uri="{FF2B5EF4-FFF2-40B4-BE49-F238E27FC236}">
              <a16:creationId xmlns:a16="http://schemas.microsoft.com/office/drawing/2014/main" id="{4A83A97B-39B6-44EC-A2FF-720AC7D0E8EB}"/>
            </a:ext>
          </a:extLst>
        </xdr:cNvPr>
        <xdr:cNvSpPr/>
      </xdr:nvSpPr>
      <xdr:spPr>
        <a:xfrm>
          <a:off x="1282700" y="133875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126213</xdr:rowOff>
    </xdr:from>
    <xdr:ext cx="762000" cy="259045"/>
    <xdr:sp macro="" textlink="">
      <xdr:nvSpPr>
        <xdr:cNvPr id="206" name="テキスト ボックス 205">
          <a:extLst>
            <a:ext uri="{FF2B5EF4-FFF2-40B4-BE49-F238E27FC236}">
              <a16:creationId xmlns:a16="http://schemas.microsoft.com/office/drawing/2014/main" id="{2B5A5415-6B6A-440A-8159-5E9C39900721}"/>
            </a:ext>
          </a:extLst>
        </xdr:cNvPr>
        <xdr:cNvSpPr txBox="1"/>
      </xdr:nvSpPr>
      <xdr:spPr>
        <a:xfrm>
          <a:off x="971550" y="1316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E874E202-6C94-41F6-BE66-539C9724A886}"/>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019BBBB-3694-40E0-8859-0FCCF00910A8}"/>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398B706-82FC-4163-9C8A-2A3F48EB334E}"/>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D8F9793-F711-4862-8FB9-7BC69C75AC02}"/>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773CEAD-DA2D-4960-8CC4-A7C2C4B44CAE}"/>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110567</xdr:rowOff>
    </xdr:from>
    <xdr:to>
      <xdr:col>23</xdr:col>
      <xdr:colOff>184150</xdr:colOff>
      <xdr:row>83</xdr:row>
      <xdr:rowOff>40717</xdr:rowOff>
    </xdr:to>
    <xdr:sp macro="" textlink="">
      <xdr:nvSpPr>
        <xdr:cNvPr id="212" name="楕円 211">
          <a:extLst>
            <a:ext uri="{FF2B5EF4-FFF2-40B4-BE49-F238E27FC236}">
              <a16:creationId xmlns:a16="http://schemas.microsoft.com/office/drawing/2014/main" id="{0ABF0E5D-A409-479E-B819-464A4338019E}"/>
            </a:ext>
          </a:extLst>
        </xdr:cNvPr>
        <xdr:cNvSpPr/>
      </xdr:nvSpPr>
      <xdr:spPr>
        <a:xfrm>
          <a:off x="4464050" y="136487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127094</xdr:rowOff>
    </xdr:from>
    <xdr:ext cx="762000" cy="259045"/>
    <xdr:sp macro="" textlink="">
      <xdr:nvSpPr>
        <xdr:cNvPr id="213" name="人件費・物件費等の状況該当値テキスト">
          <a:extLst>
            <a:ext uri="{FF2B5EF4-FFF2-40B4-BE49-F238E27FC236}">
              <a16:creationId xmlns:a16="http://schemas.microsoft.com/office/drawing/2014/main" id="{277072BA-783B-4041-B105-B39CFFE225CD}"/>
            </a:ext>
          </a:extLst>
        </xdr:cNvPr>
        <xdr:cNvSpPr txBox="1"/>
      </xdr:nvSpPr>
      <xdr:spPr>
        <a:xfrm>
          <a:off x="4584700" y="1350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117323</xdr:rowOff>
    </xdr:from>
    <xdr:to>
      <xdr:col>19</xdr:col>
      <xdr:colOff>184150</xdr:colOff>
      <xdr:row>83</xdr:row>
      <xdr:rowOff>47473</xdr:rowOff>
    </xdr:to>
    <xdr:sp macro="" textlink="">
      <xdr:nvSpPr>
        <xdr:cNvPr id="214" name="楕円 213">
          <a:extLst>
            <a:ext uri="{FF2B5EF4-FFF2-40B4-BE49-F238E27FC236}">
              <a16:creationId xmlns:a16="http://schemas.microsoft.com/office/drawing/2014/main" id="{FE94AB6E-9222-4579-9183-A29F389159FC}"/>
            </a:ext>
          </a:extLst>
        </xdr:cNvPr>
        <xdr:cNvSpPr/>
      </xdr:nvSpPr>
      <xdr:spPr>
        <a:xfrm>
          <a:off x="3702050" y="136555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57650</xdr:rowOff>
    </xdr:from>
    <xdr:ext cx="736600" cy="259045"/>
    <xdr:sp macro="" textlink="">
      <xdr:nvSpPr>
        <xdr:cNvPr id="215" name="テキスト ボックス 214">
          <a:extLst>
            <a:ext uri="{FF2B5EF4-FFF2-40B4-BE49-F238E27FC236}">
              <a16:creationId xmlns:a16="http://schemas.microsoft.com/office/drawing/2014/main" id="{855B08A3-BAEE-4B87-9A0F-6435D0EB3F80}"/>
            </a:ext>
          </a:extLst>
        </xdr:cNvPr>
        <xdr:cNvSpPr txBox="1"/>
      </xdr:nvSpPr>
      <xdr:spPr>
        <a:xfrm>
          <a:off x="3409950" y="13430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156180</xdr:rowOff>
    </xdr:from>
    <xdr:to>
      <xdr:col>15</xdr:col>
      <xdr:colOff>133350</xdr:colOff>
      <xdr:row>82</xdr:row>
      <xdr:rowOff>86330</xdr:rowOff>
    </xdr:to>
    <xdr:sp macro="" textlink="">
      <xdr:nvSpPr>
        <xdr:cNvPr id="216" name="楕円 215">
          <a:extLst>
            <a:ext uri="{FF2B5EF4-FFF2-40B4-BE49-F238E27FC236}">
              <a16:creationId xmlns:a16="http://schemas.microsoft.com/office/drawing/2014/main" id="{9F5B1E92-3E36-4D98-8A53-FAA134B1C59D}"/>
            </a:ext>
          </a:extLst>
        </xdr:cNvPr>
        <xdr:cNvSpPr/>
      </xdr:nvSpPr>
      <xdr:spPr>
        <a:xfrm>
          <a:off x="2889250" y="13529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96507</xdr:rowOff>
    </xdr:from>
    <xdr:ext cx="762000" cy="259045"/>
    <xdr:sp macro="" textlink="">
      <xdr:nvSpPr>
        <xdr:cNvPr id="217" name="テキスト ボックス 216">
          <a:extLst>
            <a:ext uri="{FF2B5EF4-FFF2-40B4-BE49-F238E27FC236}">
              <a16:creationId xmlns:a16="http://schemas.microsoft.com/office/drawing/2014/main" id="{C00DBFB2-A750-4C03-B6FD-14667960B8EF}"/>
            </a:ext>
          </a:extLst>
        </xdr:cNvPr>
        <xdr:cNvSpPr txBox="1"/>
      </xdr:nvSpPr>
      <xdr:spPr>
        <a:xfrm>
          <a:off x="2597150" y="1330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147734</xdr:rowOff>
    </xdr:from>
    <xdr:to>
      <xdr:col>11</xdr:col>
      <xdr:colOff>82550</xdr:colOff>
      <xdr:row>82</xdr:row>
      <xdr:rowOff>77884</xdr:rowOff>
    </xdr:to>
    <xdr:sp macro="" textlink="">
      <xdr:nvSpPr>
        <xdr:cNvPr id="218" name="楕円 217">
          <a:extLst>
            <a:ext uri="{FF2B5EF4-FFF2-40B4-BE49-F238E27FC236}">
              <a16:creationId xmlns:a16="http://schemas.microsoft.com/office/drawing/2014/main" id="{2FF7FC9E-C547-47BF-B21D-1620B178FE8D}"/>
            </a:ext>
          </a:extLst>
        </xdr:cNvPr>
        <xdr:cNvSpPr/>
      </xdr:nvSpPr>
      <xdr:spPr>
        <a:xfrm>
          <a:off x="2095500" y="135208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62661</xdr:rowOff>
    </xdr:from>
    <xdr:ext cx="762000" cy="259045"/>
    <xdr:sp macro="" textlink="">
      <xdr:nvSpPr>
        <xdr:cNvPr id="219" name="テキスト ボックス 218">
          <a:extLst>
            <a:ext uri="{FF2B5EF4-FFF2-40B4-BE49-F238E27FC236}">
              <a16:creationId xmlns:a16="http://schemas.microsoft.com/office/drawing/2014/main" id="{240E833D-4BC7-44AB-A487-6E4708AA1713}"/>
            </a:ext>
          </a:extLst>
        </xdr:cNvPr>
        <xdr:cNvSpPr txBox="1"/>
      </xdr:nvSpPr>
      <xdr:spPr>
        <a:xfrm>
          <a:off x="1784350" y="1360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90787</xdr:rowOff>
    </xdr:from>
    <xdr:to>
      <xdr:col>7</xdr:col>
      <xdr:colOff>31750</xdr:colOff>
      <xdr:row>82</xdr:row>
      <xdr:rowOff>20937</xdr:rowOff>
    </xdr:to>
    <xdr:sp macro="" textlink="">
      <xdr:nvSpPr>
        <xdr:cNvPr id="220" name="楕円 219">
          <a:extLst>
            <a:ext uri="{FF2B5EF4-FFF2-40B4-BE49-F238E27FC236}">
              <a16:creationId xmlns:a16="http://schemas.microsoft.com/office/drawing/2014/main" id="{7B39E773-403A-42ED-AB92-122420E5E664}"/>
            </a:ext>
          </a:extLst>
        </xdr:cNvPr>
        <xdr:cNvSpPr/>
      </xdr:nvSpPr>
      <xdr:spPr>
        <a:xfrm>
          <a:off x="1282700" y="134638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5714</xdr:rowOff>
    </xdr:from>
    <xdr:ext cx="762000" cy="259045"/>
    <xdr:sp macro="" textlink="">
      <xdr:nvSpPr>
        <xdr:cNvPr id="221" name="テキスト ボックス 220">
          <a:extLst>
            <a:ext uri="{FF2B5EF4-FFF2-40B4-BE49-F238E27FC236}">
              <a16:creationId xmlns:a16="http://schemas.microsoft.com/office/drawing/2014/main" id="{BC16764D-1851-40A7-BAB7-A172963746F3}"/>
            </a:ext>
          </a:extLst>
        </xdr:cNvPr>
        <xdr:cNvSpPr txBox="1"/>
      </xdr:nvSpPr>
      <xdr:spPr>
        <a:xfrm>
          <a:off x="971550" y="1354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4217D1C6-77D4-4527-92DE-B3ECE67D3524}"/>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905067E5-5392-45FF-99AB-8A317BFC2A8D}"/>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7EE3D0E9-2336-43CC-A2A2-D50127D52BB6}"/>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5DFB38A5-5204-4FF2-A9D8-9D867E10155E}"/>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5C2387F5-4762-4885-BF3E-22058D91695B}"/>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99D4B4BE-6C16-4197-B018-9DC00D7DF62E}"/>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52F1C58-2A2B-4A16-8201-047B1C1686CF}"/>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CD211015-59B2-4364-8ADE-F379DE0C4272}"/>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86943224-D69D-4E43-AFCF-D1FFA449F2AA}"/>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85D0F4DB-571B-4491-BB00-89CA5A8F4265}"/>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FF0484E5-A0D0-46B4-B643-28B01F3D5B1E}"/>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ACA0DF4D-D40E-40A5-8F8B-69224CF14BB8}"/>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C6215459-985D-4FD9-9CBA-A8E483ADDDE4}"/>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ポイント低下し、類似団体内平均値よりも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ポイント低い状況となりました。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主な要因は、定年退職者及び定年前早期退職者と、新規採用職員との給与額の差額によるものです。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今後も、職員の定員の適正化や勤務実績を的確に反映した給与の適正化などに努めます。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4A0A0F78-2D88-44A8-B3D2-25122B3BC138}"/>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662E9694-11A2-436B-8110-975B07A693DB}"/>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6C67D818-FB42-4757-A33D-8EFBB8B61364}"/>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F9248038-0DB3-41F2-BE5C-705D2E95950A}"/>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B119330E-4ED2-4D23-B1A0-11697B4087CA}"/>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442B1921-2ED1-4198-92E2-7CE16B90EBBF}"/>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AAC59BAB-7299-4846-B3DC-5AEC9A786C54}"/>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B49B81CD-8B55-417B-AD27-F53E5D4B180A}"/>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DDB80E93-D8EE-460E-AAFB-974DE8FFEB42}"/>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D2BA808E-ED93-40AA-B6B6-8AB5A0FD505C}"/>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9CA3BE6-42AE-46BB-93A5-EDC403A41E0D}"/>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10F92100-C9EC-4EE3-936C-2EE1A27FAFAF}"/>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AC858326-0E57-4D89-B073-63954F146C4D}"/>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578C7078-9E45-4AF7-A660-A59192BEBF67}"/>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62081951-2C8F-4344-9E18-CBBC64F0FAF5}"/>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90</xdr:row>
      <xdr:rowOff>59266</xdr:rowOff>
    </xdr:to>
    <xdr:cxnSp macro="">
      <xdr:nvCxnSpPr>
        <xdr:cNvPr id="250" name="直線コネクタ 249">
          <a:extLst>
            <a:ext uri="{FF2B5EF4-FFF2-40B4-BE49-F238E27FC236}">
              <a16:creationId xmlns:a16="http://schemas.microsoft.com/office/drawing/2014/main" id="{934F0827-0ECE-47F9-88FB-12BB9807713C}"/>
            </a:ext>
          </a:extLst>
        </xdr:cNvPr>
        <xdr:cNvCxnSpPr/>
      </xdr:nvCxnSpPr>
      <xdr:spPr>
        <a:xfrm flipV="1">
          <a:off x="15474950" y="13352991"/>
          <a:ext cx="0" cy="15652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1" name="給与水準   （国との比較）最小値テキスト">
          <a:extLst>
            <a:ext uri="{FF2B5EF4-FFF2-40B4-BE49-F238E27FC236}">
              <a16:creationId xmlns:a16="http://schemas.microsoft.com/office/drawing/2014/main" id="{ADD46B2A-894A-4337-8137-FFDF171956D5}"/>
            </a:ext>
          </a:extLst>
        </xdr:cNvPr>
        <xdr:cNvSpPr txBox="1"/>
      </xdr:nvSpPr>
      <xdr:spPr>
        <a:xfrm>
          <a:off x="15563850" y="1489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2" name="直線コネクタ 251">
          <a:extLst>
            <a:ext uri="{FF2B5EF4-FFF2-40B4-BE49-F238E27FC236}">
              <a16:creationId xmlns:a16="http://schemas.microsoft.com/office/drawing/2014/main" id="{76A9F7F2-8C39-408A-90D8-575CD5A37EAF}"/>
            </a:ext>
          </a:extLst>
        </xdr:cNvPr>
        <xdr:cNvCxnSpPr/>
      </xdr:nvCxnSpPr>
      <xdr:spPr>
        <a:xfrm>
          <a:off x="15405100" y="149182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53" name="給与水準   （国との比較）最大値テキスト">
          <a:extLst>
            <a:ext uri="{FF2B5EF4-FFF2-40B4-BE49-F238E27FC236}">
              <a16:creationId xmlns:a16="http://schemas.microsoft.com/office/drawing/2014/main" id="{CE0A95A7-DAF4-48BD-96A2-B7E3B2100DB8}"/>
            </a:ext>
          </a:extLst>
        </xdr:cNvPr>
        <xdr:cNvSpPr txBox="1"/>
      </xdr:nvSpPr>
      <xdr:spPr>
        <a:xfrm>
          <a:off x="15563850" y="1310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54" name="直線コネクタ 253">
          <a:extLst>
            <a:ext uri="{FF2B5EF4-FFF2-40B4-BE49-F238E27FC236}">
              <a16:creationId xmlns:a16="http://schemas.microsoft.com/office/drawing/2014/main" id="{1D21A838-4A46-4718-8A6A-0AD8EA68DE84}"/>
            </a:ext>
          </a:extLst>
        </xdr:cNvPr>
        <xdr:cNvCxnSpPr/>
      </xdr:nvCxnSpPr>
      <xdr:spPr>
        <a:xfrm>
          <a:off x="15405100" y="133529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21166</xdr:rowOff>
    </xdr:to>
    <xdr:cxnSp macro="">
      <xdr:nvCxnSpPr>
        <xdr:cNvPr id="255" name="直線コネクタ 254">
          <a:extLst>
            <a:ext uri="{FF2B5EF4-FFF2-40B4-BE49-F238E27FC236}">
              <a16:creationId xmlns:a16="http://schemas.microsoft.com/office/drawing/2014/main" id="{87479C05-DEF7-4065-9E06-12092BD15382}"/>
            </a:ext>
          </a:extLst>
        </xdr:cNvPr>
        <xdr:cNvCxnSpPr/>
      </xdr:nvCxnSpPr>
      <xdr:spPr>
        <a:xfrm flipV="1">
          <a:off x="14712950" y="14185900"/>
          <a:ext cx="762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56" name="給与水準   （国との比較）平均値テキスト">
          <a:extLst>
            <a:ext uri="{FF2B5EF4-FFF2-40B4-BE49-F238E27FC236}">
              <a16:creationId xmlns:a16="http://schemas.microsoft.com/office/drawing/2014/main" id="{A0CDAD4D-6EBE-4E31-B225-DF6FF5CE1CEA}"/>
            </a:ext>
          </a:extLst>
        </xdr:cNvPr>
        <xdr:cNvSpPr txBox="1"/>
      </xdr:nvSpPr>
      <xdr:spPr>
        <a:xfrm>
          <a:off x="15563850" y="14281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7" name="フローチャート: 判断 256">
          <a:extLst>
            <a:ext uri="{FF2B5EF4-FFF2-40B4-BE49-F238E27FC236}">
              <a16:creationId xmlns:a16="http://schemas.microsoft.com/office/drawing/2014/main" id="{3E0E366F-0931-4DF0-B363-6ED391E78A52}"/>
            </a:ext>
          </a:extLst>
        </xdr:cNvPr>
        <xdr:cNvSpPr/>
      </xdr:nvSpPr>
      <xdr:spPr>
        <a:xfrm>
          <a:off x="15430500" y="14309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21166</xdr:rowOff>
    </xdr:to>
    <xdr:cxnSp macro="">
      <xdr:nvCxnSpPr>
        <xdr:cNvPr id="258" name="直線コネクタ 257">
          <a:extLst>
            <a:ext uri="{FF2B5EF4-FFF2-40B4-BE49-F238E27FC236}">
              <a16:creationId xmlns:a16="http://schemas.microsoft.com/office/drawing/2014/main" id="{6CE4B275-8CB9-4813-B97E-E1C398E1CD49}"/>
            </a:ext>
          </a:extLst>
        </xdr:cNvPr>
        <xdr:cNvCxnSpPr/>
      </xdr:nvCxnSpPr>
      <xdr:spPr>
        <a:xfrm>
          <a:off x="13906500" y="1421976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59" name="フローチャート: 判断 258">
          <a:extLst>
            <a:ext uri="{FF2B5EF4-FFF2-40B4-BE49-F238E27FC236}">
              <a16:creationId xmlns:a16="http://schemas.microsoft.com/office/drawing/2014/main" id="{D2EFA916-16DF-4FDC-AF62-01BB9985A8BC}"/>
            </a:ext>
          </a:extLst>
        </xdr:cNvPr>
        <xdr:cNvSpPr/>
      </xdr:nvSpPr>
      <xdr:spPr>
        <a:xfrm>
          <a:off x="14668500" y="14349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0" name="テキスト ボックス 259">
          <a:extLst>
            <a:ext uri="{FF2B5EF4-FFF2-40B4-BE49-F238E27FC236}">
              <a16:creationId xmlns:a16="http://schemas.microsoft.com/office/drawing/2014/main" id="{87AECB4E-0DB8-44FE-8FFF-C78197A40E62}"/>
            </a:ext>
          </a:extLst>
        </xdr:cNvPr>
        <xdr:cNvSpPr txBox="1"/>
      </xdr:nvSpPr>
      <xdr:spPr>
        <a:xfrm>
          <a:off x="14370050" y="14429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61384</xdr:rowOff>
    </xdr:to>
    <xdr:cxnSp macro="">
      <xdr:nvCxnSpPr>
        <xdr:cNvPr id="261" name="直線コネクタ 260">
          <a:extLst>
            <a:ext uri="{FF2B5EF4-FFF2-40B4-BE49-F238E27FC236}">
              <a16:creationId xmlns:a16="http://schemas.microsoft.com/office/drawing/2014/main" id="{406FEF75-CDCF-48C4-9C98-335E730781B3}"/>
            </a:ext>
          </a:extLst>
        </xdr:cNvPr>
        <xdr:cNvCxnSpPr/>
      </xdr:nvCxnSpPr>
      <xdr:spPr>
        <a:xfrm flipV="1">
          <a:off x="13106400" y="14219766"/>
          <a:ext cx="8001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20109</xdr:rowOff>
    </xdr:from>
    <xdr:to>
      <xdr:col>73</xdr:col>
      <xdr:colOff>44450</xdr:colOff>
      <xdr:row>87</xdr:row>
      <xdr:rowOff>121709</xdr:rowOff>
    </xdr:to>
    <xdr:sp macro="" textlink="">
      <xdr:nvSpPr>
        <xdr:cNvPr id="262" name="フローチャート: 判断 261">
          <a:extLst>
            <a:ext uri="{FF2B5EF4-FFF2-40B4-BE49-F238E27FC236}">
              <a16:creationId xmlns:a16="http://schemas.microsoft.com/office/drawing/2014/main" id="{B9551AD6-A30B-42FC-8F96-FE6D750EFEFE}"/>
            </a:ext>
          </a:extLst>
        </xdr:cNvPr>
        <xdr:cNvSpPr/>
      </xdr:nvSpPr>
      <xdr:spPr>
        <a:xfrm>
          <a:off x="13868400" y="143838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63" name="テキスト ボックス 262">
          <a:extLst>
            <a:ext uri="{FF2B5EF4-FFF2-40B4-BE49-F238E27FC236}">
              <a16:creationId xmlns:a16="http://schemas.microsoft.com/office/drawing/2014/main" id="{945D8426-F725-443F-8E71-520CC6F578E1}"/>
            </a:ext>
          </a:extLst>
        </xdr:cNvPr>
        <xdr:cNvSpPr txBox="1"/>
      </xdr:nvSpPr>
      <xdr:spPr>
        <a:xfrm>
          <a:off x="13557250" y="144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CC3BA386-C94E-4B6E-9797-B613C1A67A15}"/>
            </a:ext>
          </a:extLst>
        </xdr:cNvPr>
        <xdr:cNvCxnSpPr/>
      </xdr:nvCxnSpPr>
      <xdr:spPr>
        <a:xfrm flipV="1">
          <a:off x="12293600" y="14259984"/>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52BC61DE-5FB7-441A-8480-683686C7B2B3}"/>
            </a:ext>
          </a:extLst>
        </xdr:cNvPr>
        <xdr:cNvSpPr/>
      </xdr:nvSpPr>
      <xdr:spPr>
        <a:xfrm>
          <a:off x="13055600" y="1438380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6" name="テキスト ボックス 265">
          <a:extLst>
            <a:ext uri="{FF2B5EF4-FFF2-40B4-BE49-F238E27FC236}">
              <a16:creationId xmlns:a16="http://schemas.microsoft.com/office/drawing/2014/main" id="{2EF7B6AF-BF04-458E-B9A6-E0425DAFE294}"/>
            </a:ext>
          </a:extLst>
        </xdr:cNvPr>
        <xdr:cNvSpPr txBox="1"/>
      </xdr:nvSpPr>
      <xdr:spPr>
        <a:xfrm>
          <a:off x="12763500" y="144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1317628-6897-4B03-B4F2-2DC4B06CF502}"/>
            </a:ext>
          </a:extLst>
        </xdr:cNvPr>
        <xdr:cNvSpPr/>
      </xdr:nvSpPr>
      <xdr:spPr>
        <a:xfrm>
          <a:off x="12242800" y="1440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8" name="テキスト ボックス 267">
          <a:extLst>
            <a:ext uri="{FF2B5EF4-FFF2-40B4-BE49-F238E27FC236}">
              <a16:creationId xmlns:a16="http://schemas.microsoft.com/office/drawing/2014/main" id="{99BAD0A4-A2F8-4B87-B3CF-FA6C217E8016}"/>
            </a:ext>
          </a:extLst>
        </xdr:cNvPr>
        <xdr:cNvSpPr txBox="1"/>
      </xdr:nvSpPr>
      <xdr:spPr>
        <a:xfrm>
          <a:off x="11950700" y="144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43E4A8CB-41CA-4519-9AB7-F7C5722BC0F5}"/>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AFE352EA-8B24-45F0-BCB6-3663F2F80C11}"/>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80A46F5-A75C-4CBB-BBF1-4FAAA145A91B}"/>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FD0377E-7518-4062-823D-67067F2CE806}"/>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9D7FE50-BF38-4F20-A9A7-BB1D812A3E2D}"/>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a:extLst>
            <a:ext uri="{FF2B5EF4-FFF2-40B4-BE49-F238E27FC236}">
              <a16:creationId xmlns:a16="http://schemas.microsoft.com/office/drawing/2014/main" id="{64ACA404-0CB9-4C2C-92A3-81469B4ECF7E}"/>
            </a:ext>
          </a:extLst>
        </xdr:cNvPr>
        <xdr:cNvSpPr/>
      </xdr:nvSpPr>
      <xdr:spPr>
        <a:xfrm>
          <a:off x="15430500" y="14135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a:extLst>
            <a:ext uri="{FF2B5EF4-FFF2-40B4-BE49-F238E27FC236}">
              <a16:creationId xmlns:a16="http://schemas.microsoft.com/office/drawing/2014/main" id="{FED450BF-B843-4D59-8797-ADA96CF421DD}"/>
            </a:ext>
          </a:extLst>
        </xdr:cNvPr>
        <xdr:cNvSpPr txBox="1"/>
      </xdr:nvSpPr>
      <xdr:spPr>
        <a:xfrm>
          <a:off x="1556385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6" name="楕円 275">
          <a:extLst>
            <a:ext uri="{FF2B5EF4-FFF2-40B4-BE49-F238E27FC236}">
              <a16:creationId xmlns:a16="http://schemas.microsoft.com/office/drawing/2014/main" id="{8F534CD8-6171-4A88-8E76-D5E40566CEBB}"/>
            </a:ext>
          </a:extLst>
        </xdr:cNvPr>
        <xdr:cNvSpPr/>
      </xdr:nvSpPr>
      <xdr:spPr>
        <a:xfrm>
          <a:off x="14668500" y="141753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7" name="テキスト ボックス 276">
          <a:extLst>
            <a:ext uri="{FF2B5EF4-FFF2-40B4-BE49-F238E27FC236}">
              <a16:creationId xmlns:a16="http://schemas.microsoft.com/office/drawing/2014/main" id="{DF5621F6-C058-4234-9922-50E55AF4F78F}"/>
            </a:ext>
          </a:extLst>
        </xdr:cNvPr>
        <xdr:cNvSpPr txBox="1"/>
      </xdr:nvSpPr>
      <xdr:spPr>
        <a:xfrm>
          <a:off x="14370050" y="1395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a:extLst>
            <a:ext uri="{FF2B5EF4-FFF2-40B4-BE49-F238E27FC236}">
              <a16:creationId xmlns:a16="http://schemas.microsoft.com/office/drawing/2014/main" id="{1B1DAC9E-A5A5-4886-A866-C2A858F9322B}"/>
            </a:ext>
          </a:extLst>
        </xdr:cNvPr>
        <xdr:cNvSpPr/>
      </xdr:nvSpPr>
      <xdr:spPr>
        <a:xfrm>
          <a:off x="13868400" y="141753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79" name="テキスト ボックス 278">
          <a:extLst>
            <a:ext uri="{FF2B5EF4-FFF2-40B4-BE49-F238E27FC236}">
              <a16:creationId xmlns:a16="http://schemas.microsoft.com/office/drawing/2014/main" id="{9F44CEEB-4BEB-4FD3-8A58-C48ED0B2D786}"/>
            </a:ext>
          </a:extLst>
        </xdr:cNvPr>
        <xdr:cNvSpPr txBox="1"/>
      </xdr:nvSpPr>
      <xdr:spPr>
        <a:xfrm>
          <a:off x="13557250" y="1395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0" name="楕円 279">
          <a:extLst>
            <a:ext uri="{FF2B5EF4-FFF2-40B4-BE49-F238E27FC236}">
              <a16:creationId xmlns:a16="http://schemas.microsoft.com/office/drawing/2014/main" id="{FC07CAF1-3AE8-43E8-9182-A95213B73BF6}"/>
            </a:ext>
          </a:extLst>
        </xdr:cNvPr>
        <xdr:cNvSpPr/>
      </xdr:nvSpPr>
      <xdr:spPr>
        <a:xfrm>
          <a:off x="13055600" y="14209184"/>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81" name="テキスト ボックス 280">
          <a:extLst>
            <a:ext uri="{FF2B5EF4-FFF2-40B4-BE49-F238E27FC236}">
              <a16:creationId xmlns:a16="http://schemas.microsoft.com/office/drawing/2014/main" id="{914DF483-4C01-4173-B46D-9566A393E4B3}"/>
            </a:ext>
          </a:extLst>
        </xdr:cNvPr>
        <xdr:cNvSpPr txBox="1"/>
      </xdr:nvSpPr>
      <xdr:spPr>
        <a:xfrm>
          <a:off x="12763500" y="1399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C02A3959-7F28-4047-AF27-4649748AEF7A}"/>
            </a:ext>
          </a:extLst>
        </xdr:cNvPr>
        <xdr:cNvSpPr/>
      </xdr:nvSpPr>
      <xdr:spPr>
        <a:xfrm>
          <a:off x="122428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a:extLst>
            <a:ext uri="{FF2B5EF4-FFF2-40B4-BE49-F238E27FC236}">
              <a16:creationId xmlns:a16="http://schemas.microsoft.com/office/drawing/2014/main" id="{5D0CAA16-6C85-4C24-A872-616458288ED0}"/>
            </a:ext>
          </a:extLst>
        </xdr:cNvPr>
        <xdr:cNvSpPr txBox="1"/>
      </xdr:nvSpPr>
      <xdr:spPr>
        <a:xfrm>
          <a:off x="119507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5391D7F2-04D9-4935-8E9E-88E897A8320B}"/>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DDAC327C-A646-4666-8D76-786CA2F744D7}"/>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59D3AD57-3371-408C-9792-6D0794A1FC29}"/>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B73543EB-6AB2-46B0-A111-D4423648E7FC}"/>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F499C97F-5AE2-43D0-8F00-EA685635075A}"/>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B59932F1-33FC-4A68-9A1C-A5A179634D4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7952E557-1CD8-4513-ABFB-681E678102A9}"/>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240C9328-38FC-4B0B-BD1C-C8E428583B6E}"/>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2758F412-3A22-4FCD-BC5B-06F2E898B571}"/>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6F42F3C5-9D4D-48A3-A9EB-BED94C44B959}"/>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4C603245-40AA-4993-ACD4-9F1E490DA1FB}"/>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9ABCE803-4B56-4F7D-AF64-18547D3CC8D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AC168744-C334-42CC-A072-32918B1B4451}"/>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人減少し、類似団体平均値より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人多い状況となりました。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した主な要因としまして、定年退職年齢の引上げによる退職者の減少を見据え、新規採用職員の抑制により調整したこと、また、支所機能の見直し等による組織機構の改正を実施し、職員数の削減を図ったこと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今後は、ＤＸの活用による業務の効率化を図りながら、法改正等社会情勢の変化や多様化していく市民ニーズに柔軟に対応できる行政組織の構築を行うとともに、適正な職員配置による定員管理に努めます。</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F0D608DE-13C3-49BF-9676-B54B0B873B6E}"/>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10A73598-4F23-438C-B3C5-168B51329D8A}"/>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1D37F9A7-A6CD-406C-B84C-549863CB948C}"/>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54F9BE0E-20FD-4D69-A5C4-E3F4618D872F}"/>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43D48235-31F9-4899-8B5A-183979235339}"/>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71F63E8B-37A9-4A81-AB13-3C12596C8A43}"/>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54304A3C-FBE2-4AD7-AA00-F4380B55BA68}"/>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17D31093-AEB8-4CEC-8ACD-D4B29FC92BD1}"/>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30507762-37B6-49DF-AFC0-19152E6117D8}"/>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E3869834-50AF-471B-87BE-0D231A53C4F8}"/>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AF5E3608-F052-42E1-A4D9-FA16A5107C44}"/>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BEBAC640-45E0-40F4-BE02-363142328592}"/>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F8EFB082-B9EC-4617-A73D-0BDB9EBDB802}"/>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E295B2D4-A9D3-4078-8569-C4C5A0EA1D9D}"/>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F1E0BBB1-2DA0-4C3A-8F25-297296AEAB0A}"/>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31D36C76-B12F-45D5-9221-1A55B77EAB63}"/>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34502</xdr:rowOff>
    </xdr:from>
    <xdr:to>
      <xdr:col>81</xdr:col>
      <xdr:colOff>44450</xdr:colOff>
      <xdr:row>66</xdr:row>
      <xdr:rowOff>50377</xdr:rowOff>
    </xdr:to>
    <xdr:cxnSp macro="">
      <xdr:nvCxnSpPr>
        <xdr:cNvPr id="313" name="直線コネクタ 312">
          <a:extLst>
            <a:ext uri="{FF2B5EF4-FFF2-40B4-BE49-F238E27FC236}">
              <a16:creationId xmlns:a16="http://schemas.microsoft.com/office/drawing/2014/main" id="{A8B9F1B8-4A62-482E-9043-F11FD265B031}"/>
            </a:ext>
          </a:extLst>
        </xdr:cNvPr>
        <xdr:cNvCxnSpPr/>
      </xdr:nvCxnSpPr>
      <xdr:spPr>
        <a:xfrm flipV="1">
          <a:off x="15474950" y="9610302"/>
          <a:ext cx="0" cy="1336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4" name="定員管理の状況最小値テキスト">
          <a:extLst>
            <a:ext uri="{FF2B5EF4-FFF2-40B4-BE49-F238E27FC236}">
              <a16:creationId xmlns:a16="http://schemas.microsoft.com/office/drawing/2014/main" id="{0912EEAC-97C1-4A5F-8F92-7CF4E3D5B640}"/>
            </a:ext>
          </a:extLst>
        </xdr:cNvPr>
        <xdr:cNvSpPr txBox="1"/>
      </xdr:nvSpPr>
      <xdr:spPr>
        <a:xfrm>
          <a:off x="1556385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5" name="直線コネクタ 314">
          <a:extLst>
            <a:ext uri="{FF2B5EF4-FFF2-40B4-BE49-F238E27FC236}">
              <a16:creationId xmlns:a16="http://schemas.microsoft.com/office/drawing/2014/main" id="{44EDD782-1DD4-4D32-AC60-D71A38FE24D9}"/>
            </a:ext>
          </a:extLst>
        </xdr:cNvPr>
        <xdr:cNvCxnSpPr/>
      </xdr:nvCxnSpPr>
      <xdr:spPr>
        <a:xfrm>
          <a:off x="15405100" y="109469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120879</xdr:rowOff>
    </xdr:from>
    <xdr:ext cx="762000" cy="259045"/>
    <xdr:sp macro="" textlink="">
      <xdr:nvSpPr>
        <xdr:cNvPr id="316" name="定員管理の状況最大値テキスト">
          <a:extLst>
            <a:ext uri="{FF2B5EF4-FFF2-40B4-BE49-F238E27FC236}">
              <a16:creationId xmlns:a16="http://schemas.microsoft.com/office/drawing/2014/main" id="{616075CA-FDC0-4970-B62C-F4BE3B69A51E}"/>
            </a:ext>
          </a:extLst>
        </xdr:cNvPr>
        <xdr:cNvSpPr txBox="1"/>
      </xdr:nvSpPr>
      <xdr:spPr>
        <a:xfrm>
          <a:off x="15563850" y="936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34502</xdr:rowOff>
    </xdr:from>
    <xdr:to>
      <xdr:col>81</xdr:col>
      <xdr:colOff>133350</xdr:colOff>
      <xdr:row>58</xdr:row>
      <xdr:rowOff>34502</xdr:rowOff>
    </xdr:to>
    <xdr:cxnSp macro="">
      <xdr:nvCxnSpPr>
        <xdr:cNvPr id="317" name="直線コネクタ 316">
          <a:extLst>
            <a:ext uri="{FF2B5EF4-FFF2-40B4-BE49-F238E27FC236}">
              <a16:creationId xmlns:a16="http://schemas.microsoft.com/office/drawing/2014/main" id="{12DA1DD5-5D4E-4AA2-B1D7-DE8FA0980E58}"/>
            </a:ext>
          </a:extLst>
        </xdr:cNvPr>
        <xdr:cNvCxnSpPr/>
      </xdr:nvCxnSpPr>
      <xdr:spPr>
        <a:xfrm>
          <a:off x="15405100" y="9610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100754</xdr:rowOff>
    </xdr:from>
    <xdr:to>
      <xdr:col>81</xdr:col>
      <xdr:colOff>44450</xdr:colOff>
      <xdr:row>62</xdr:row>
      <xdr:rowOff>124883</xdr:rowOff>
    </xdr:to>
    <xdr:cxnSp macro="">
      <xdr:nvCxnSpPr>
        <xdr:cNvPr id="318" name="直線コネクタ 317">
          <a:extLst>
            <a:ext uri="{FF2B5EF4-FFF2-40B4-BE49-F238E27FC236}">
              <a16:creationId xmlns:a16="http://schemas.microsoft.com/office/drawing/2014/main" id="{753B2789-6C50-4F71-8050-8E43089534BB}"/>
            </a:ext>
          </a:extLst>
        </xdr:cNvPr>
        <xdr:cNvCxnSpPr/>
      </xdr:nvCxnSpPr>
      <xdr:spPr>
        <a:xfrm flipV="1">
          <a:off x="14712950" y="10336954"/>
          <a:ext cx="762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77064</xdr:rowOff>
    </xdr:from>
    <xdr:ext cx="762000" cy="259045"/>
    <xdr:sp macro="" textlink="">
      <xdr:nvSpPr>
        <xdr:cNvPr id="319" name="定員管理の状況平均値テキスト">
          <a:extLst>
            <a:ext uri="{FF2B5EF4-FFF2-40B4-BE49-F238E27FC236}">
              <a16:creationId xmlns:a16="http://schemas.microsoft.com/office/drawing/2014/main" id="{7246FCD0-FC20-4575-AF26-54E35AE27E13}"/>
            </a:ext>
          </a:extLst>
        </xdr:cNvPr>
        <xdr:cNvSpPr txBox="1"/>
      </xdr:nvSpPr>
      <xdr:spPr>
        <a:xfrm>
          <a:off x="15563850" y="9983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20" name="フローチャート: 判断 319">
          <a:extLst>
            <a:ext uri="{FF2B5EF4-FFF2-40B4-BE49-F238E27FC236}">
              <a16:creationId xmlns:a16="http://schemas.microsoft.com/office/drawing/2014/main" id="{6EE916AC-1B1F-4121-9C0C-A78CCEA95F8B}"/>
            </a:ext>
          </a:extLst>
        </xdr:cNvPr>
        <xdr:cNvSpPr/>
      </xdr:nvSpPr>
      <xdr:spPr>
        <a:xfrm>
          <a:off x="15430500" y="1013163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112819</xdr:rowOff>
    </xdr:from>
    <xdr:to>
      <xdr:col>77</xdr:col>
      <xdr:colOff>44450</xdr:colOff>
      <xdr:row>62</xdr:row>
      <xdr:rowOff>124883</xdr:rowOff>
    </xdr:to>
    <xdr:cxnSp macro="">
      <xdr:nvCxnSpPr>
        <xdr:cNvPr id="321" name="直線コネクタ 320">
          <a:extLst>
            <a:ext uri="{FF2B5EF4-FFF2-40B4-BE49-F238E27FC236}">
              <a16:creationId xmlns:a16="http://schemas.microsoft.com/office/drawing/2014/main" id="{A32B4994-1554-4B2A-AF24-0560C65E94BF}"/>
            </a:ext>
          </a:extLst>
        </xdr:cNvPr>
        <xdr:cNvCxnSpPr/>
      </xdr:nvCxnSpPr>
      <xdr:spPr>
        <a:xfrm>
          <a:off x="13906500" y="10349019"/>
          <a:ext cx="80645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FA8F8F97-DCE4-4FE3-BE51-C4B45B773952}"/>
            </a:ext>
          </a:extLst>
        </xdr:cNvPr>
        <xdr:cNvSpPr/>
      </xdr:nvSpPr>
      <xdr:spPr>
        <a:xfrm>
          <a:off x="14668500" y="1011957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3" name="テキスト ボックス 322">
          <a:extLst>
            <a:ext uri="{FF2B5EF4-FFF2-40B4-BE49-F238E27FC236}">
              <a16:creationId xmlns:a16="http://schemas.microsoft.com/office/drawing/2014/main" id="{F7170A0F-DE72-42F6-A614-1D8964499A5F}"/>
            </a:ext>
          </a:extLst>
        </xdr:cNvPr>
        <xdr:cNvSpPr txBox="1"/>
      </xdr:nvSpPr>
      <xdr:spPr>
        <a:xfrm>
          <a:off x="14370050" y="990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112819</xdr:rowOff>
    </xdr:from>
    <xdr:to>
      <xdr:col>72</xdr:col>
      <xdr:colOff>203200</xdr:colOff>
      <xdr:row>62</xdr:row>
      <xdr:rowOff>116840</xdr:rowOff>
    </xdr:to>
    <xdr:cxnSp macro="">
      <xdr:nvCxnSpPr>
        <xdr:cNvPr id="324" name="直線コネクタ 323">
          <a:extLst>
            <a:ext uri="{FF2B5EF4-FFF2-40B4-BE49-F238E27FC236}">
              <a16:creationId xmlns:a16="http://schemas.microsoft.com/office/drawing/2014/main" id="{1DC74BD5-578C-4AC7-8A8F-569E506C0515}"/>
            </a:ext>
          </a:extLst>
        </xdr:cNvPr>
        <xdr:cNvCxnSpPr/>
      </xdr:nvCxnSpPr>
      <xdr:spPr>
        <a:xfrm flipV="1">
          <a:off x="13106400" y="10349019"/>
          <a:ext cx="8001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AC54A8DA-88AD-46D0-8303-CCF31236AE26}"/>
            </a:ext>
          </a:extLst>
        </xdr:cNvPr>
        <xdr:cNvSpPr/>
      </xdr:nvSpPr>
      <xdr:spPr>
        <a:xfrm>
          <a:off x="13868400" y="101195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6" name="テキスト ボックス 325">
          <a:extLst>
            <a:ext uri="{FF2B5EF4-FFF2-40B4-BE49-F238E27FC236}">
              <a16:creationId xmlns:a16="http://schemas.microsoft.com/office/drawing/2014/main" id="{177E7978-D513-4D0E-9CD1-BFBC7510697B}"/>
            </a:ext>
          </a:extLst>
        </xdr:cNvPr>
        <xdr:cNvSpPr txBox="1"/>
      </xdr:nvSpPr>
      <xdr:spPr>
        <a:xfrm>
          <a:off x="13557250" y="990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116840</xdr:rowOff>
    </xdr:from>
    <xdr:to>
      <xdr:col>68</xdr:col>
      <xdr:colOff>152400</xdr:colOff>
      <xdr:row>62</xdr:row>
      <xdr:rowOff>132927</xdr:rowOff>
    </xdr:to>
    <xdr:cxnSp macro="">
      <xdr:nvCxnSpPr>
        <xdr:cNvPr id="327" name="直線コネクタ 326">
          <a:extLst>
            <a:ext uri="{FF2B5EF4-FFF2-40B4-BE49-F238E27FC236}">
              <a16:creationId xmlns:a16="http://schemas.microsoft.com/office/drawing/2014/main" id="{A4544292-713D-48BA-8A4D-1C57713B14CD}"/>
            </a:ext>
          </a:extLst>
        </xdr:cNvPr>
        <xdr:cNvCxnSpPr/>
      </xdr:nvCxnSpPr>
      <xdr:spPr>
        <a:xfrm flipV="1">
          <a:off x="12293600" y="10353040"/>
          <a:ext cx="8128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32482E29-8052-4021-926F-B26881F7C671}"/>
            </a:ext>
          </a:extLst>
        </xdr:cNvPr>
        <xdr:cNvSpPr/>
      </xdr:nvSpPr>
      <xdr:spPr>
        <a:xfrm>
          <a:off x="13055600" y="1011957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29" name="テキスト ボックス 328">
          <a:extLst>
            <a:ext uri="{FF2B5EF4-FFF2-40B4-BE49-F238E27FC236}">
              <a16:creationId xmlns:a16="http://schemas.microsoft.com/office/drawing/2014/main" id="{5FA182D9-33E8-4AE1-8C68-EFF3721542E1}"/>
            </a:ext>
          </a:extLst>
        </xdr:cNvPr>
        <xdr:cNvSpPr txBox="1"/>
      </xdr:nvSpPr>
      <xdr:spPr>
        <a:xfrm>
          <a:off x="12763500" y="990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0" name="フローチャート: 判断 329">
          <a:extLst>
            <a:ext uri="{FF2B5EF4-FFF2-40B4-BE49-F238E27FC236}">
              <a16:creationId xmlns:a16="http://schemas.microsoft.com/office/drawing/2014/main" id="{C4324E32-49DC-4D35-8E8B-7A29E2461E04}"/>
            </a:ext>
          </a:extLst>
        </xdr:cNvPr>
        <xdr:cNvSpPr/>
      </xdr:nvSpPr>
      <xdr:spPr>
        <a:xfrm>
          <a:off x="122428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31" name="テキスト ボックス 330">
          <a:extLst>
            <a:ext uri="{FF2B5EF4-FFF2-40B4-BE49-F238E27FC236}">
              <a16:creationId xmlns:a16="http://schemas.microsoft.com/office/drawing/2014/main" id="{B0E6F481-C020-41AC-9B74-8E1193AB03BB}"/>
            </a:ext>
          </a:extLst>
        </xdr:cNvPr>
        <xdr:cNvSpPr txBox="1"/>
      </xdr:nvSpPr>
      <xdr:spPr>
        <a:xfrm>
          <a:off x="11950700" y="986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F1234D92-A38E-40F8-8F44-4C48CAEE8011}"/>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FCECEFFE-2E99-4582-961F-B0E59EAF42D9}"/>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36DC414-C1CD-48EE-9345-8B9ED61BE6D7}"/>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3A696E8-1C27-461A-8129-4C6B214E2E66}"/>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FA35527-B83D-4A8B-AAD4-5A12208B87D1}"/>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37" name="楕円 336">
          <a:extLst>
            <a:ext uri="{FF2B5EF4-FFF2-40B4-BE49-F238E27FC236}">
              <a16:creationId xmlns:a16="http://schemas.microsoft.com/office/drawing/2014/main" id="{2B245F18-7BAA-4D0A-98F6-7AD3F5A2063F}"/>
            </a:ext>
          </a:extLst>
        </xdr:cNvPr>
        <xdr:cNvSpPr/>
      </xdr:nvSpPr>
      <xdr:spPr>
        <a:xfrm>
          <a:off x="15430500" y="1028615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22031</xdr:rowOff>
    </xdr:from>
    <xdr:ext cx="762000" cy="259045"/>
    <xdr:sp macro="" textlink="">
      <xdr:nvSpPr>
        <xdr:cNvPr id="338" name="定員管理の状況該当値テキスト">
          <a:extLst>
            <a:ext uri="{FF2B5EF4-FFF2-40B4-BE49-F238E27FC236}">
              <a16:creationId xmlns:a16="http://schemas.microsoft.com/office/drawing/2014/main" id="{2E06BB0D-0183-40EC-8C57-AA01F12BBCD9}"/>
            </a:ext>
          </a:extLst>
        </xdr:cNvPr>
        <xdr:cNvSpPr txBox="1"/>
      </xdr:nvSpPr>
      <xdr:spPr>
        <a:xfrm>
          <a:off x="15563850" y="102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74083</xdr:rowOff>
    </xdr:from>
    <xdr:to>
      <xdr:col>77</xdr:col>
      <xdr:colOff>95250</xdr:colOff>
      <xdr:row>63</xdr:row>
      <xdr:rowOff>4233</xdr:rowOff>
    </xdr:to>
    <xdr:sp macro="" textlink="">
      <xdr:nvSpPr>
        <xdr:cNvPr id="339" name="楕円 338">
          <a:extLst>
            <a:ext uri="{FF2B5EF4-FFF2-40B4-BE49-F238E27FC236}">
              <a16:creationId xmlns:a16="http://schemas.microsoft.com/office/drawing/2014/main" id="{00981BD4-7FC2-456D-BB0E-ABDB8F8879E7}"/>
            </a:ext>
          </a:extLst>
        </xdr:cNvPr>
        <xdr:cNvSpPr/>
      </xdr:nvSpPr>
      <xdr:spPr>
        <a:xfrm>
          <a:off x="14668500" y="103102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160460</xdr:rowOff>
    </xdr:from>
    <xdr:ext cx="736600" cy="259045"/>
    <xdr:sp macro="" textlink="">
      <xdr:nvSpPr>
        <xdr:cNvPr id="340" name="テキスト ボックス 339">
          <a:extLst>
            <a:ext uri="{FF2B5EF4-FFF2-40B4-BE49-F238E27FC236}">
              <a16:creationId xmlns:a16="http://schemas.microsoft.com/office/drawing/2014/main" id="{755E5E77-7DB8-4E8A-9325-0A9C8920D692}"/>
            </a:ext>
          </a:extLst>
        </xdr:cNvPr>
        <xdr:cNvSpPr txBox="1"/>
      </xdr:nvSpPr>
      <xdr:spPr>
        <a:xfrm>
          <a:off x="14370050" y="10396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62019</xdr:rowOff>
    </xdr:from>
    <xdr:to>
      <xdr:col>73</xdr:col>
      <xdr:colOff>44450</xdr:colOff>
      <xdr:row>62</xdr:row>
      <xdr:rowOff>163619</xdr:rowOff>
    </xdr:to>
    <xdr:sp macro="" textlink="">
      <xdr:nvSpPr>
        <xdr:cNvPr id="341" name="楕円 340">
          <a:extLst>
            <a:ext uri="{FF2B5EF4-FFF2-40B4-BE49-F238E27FC236}">
              <a16:creationId xmlns:a16="http://schemas.microsoft.com/office/drawing/2014/main" id="{B1F73E25-0C70-49C4-BCCF-76444F7CC473}"/>
            </a:ext>
          </a:extLst>
        </xdr:cNvPr>
        <xdr:cNvSpPr/>
      </xdr:nvSpPr>
      <xdr:spPr>
        <a:xfrm>
          <a:off x="13868400" y="102982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148396</xdr:rowOff>
    </xdr:from>
    <xdr:ext cx="762000" cy="259045"/>
    <xdr:sp macro="" textlink="">
      <xdr:nvSpPr>
        <xdr:cNvPr id="342" name="テキスト ボックス 341">
          <a:extLst>
            <a:ext uri="{FF2B5EF4-FFF2-40B4-BE49-F238E27FC236}">
              <a16:creationId xmlns:a16="http://schemas.microsoft.com/office/drawing/2014/main" id="{C34A6CB1-7458-4023-AAC3-D1740694847A}"/>
            </a:ext>
          </a:extLst>
        </xdr:cNvPr>
        <xdr:cNvSpPr txBox="1"/>
      </xdr:nvSpPr>
      <xdr:spPr>
        <a:xfrm>
          <a:off x="13557250" y="1038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66040</xdr:rowOff>
    </xdr:from>
    <xdr:to>
      <xdr:col>68</xdr:col>
      <xdr:colOff>203200</xdr:colOff>
      <xdr:row>62</xdr:row>
      <xdr:rowOff>167640</xdr:rowOff>
    </xdr:to>
    <xdr:sp macro="" textlink="">
      <xdr:nvSpPr>
        <xdr:cNvPr id="343" name="楕円 342">
          <a:extLst>
            <a:ext uri="{FF2B5EF4-FFF2-40B4-BE49-F238E27FC236}">
              <a16:creationId xmlns:a16="http://schemas.microsoft.com/office/drawing/2014/main" id="{3E634971-7F30-4012-803D-31A79C20C58F}"/>
            </a:ext>
          </a:extLst>
        </xdr:cNvPr>
        <xdr:cNvSpPr/>
      </xdr:nvSpPr>
      <xdr:spPr>
        <a:xfrm>
          <a:off x="13055600" y="1030224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152417</xdr:rowOff>
    </xdr:from>
    <xdr:ext cx="762000" cy="259045"/>
    <xdr:sp macro="" textlink="">
      <xdr:nvSpPr>
        <xdr:cNvPr id="344" name="テキスト ボックス 343">
          <a:extLst>
            <a:ext uri="{FF2B5EF4-FFF2-40B4-BE49-F238E27FC236}">
              <a16:creationId xmlns:a16="http://schemas.microsoft.com/office/drawing/2014/main" id="{7CC1362E-42E0-49D3-9301-D5DFD8C3BB02}"/>
            </a:ext>
          </a:extLst>
        </xdr:cNvPr>
        <xdr:cNvSpPr txBox="1"/>
      </xdr:nvSpPr>
      <xdr:spPr>
        <a:xfrm>
          <a:off x="127635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45" name="楕円 344">
          <a:extLst>
            <a:ext uri="{FF2B5EF4-FFF2-40B4-BE49-F238E27FC236}">
              <a16:creationId xmlns:a16="http://schemas.microsoft.com/office/drawing/2014/main" id="{C7EC82C1-B38B-4BF0-B1F4-B73CD6789382}"/>
            </a:ext>
          </a:extLst>
        </xdr:cNvPr>
        <xdr:cNvSpPr/>
      </xdr:nvSpPr>
      <xdr:spPr>
        <a:xfrm>
          <a:off x="12242800" y="103183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168504</xdr:rowOff>
    </xdr:from>
    <xdr:ext cx="762000" cy="259045"/>
    <xdr:sp macro="" textlink="">
      <xdr:nvSpPr>
        <xdr:cNvPr id="346" name="テキスト ボックス 345">
          <a:extLst>
            <a:ext uri="{FF2B5EF4-FFF2-40B4-BE49-F238E27FC236}">
              <a16:creationId xmlns:a16="http://schemas.microsoft.com/office/drawing/2014/main" id="{D072BAD3-C0DA-4E3B-A5E0-FBB8FC2EECDF}"/>
            </a:ext>
          </a:extLst>
        </xdr:cNvPr>
        <xdr:cNvSpPr txBox="1"/>
      </xdr:nvSpPr>
      <xdr:spPr>
        <a:xfrm>
          <a:off x="11950700" y="1039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7076EFB4-E0DC-470B-9B08-39367E9605A6}"/>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7D6D347C-6064-45AC-A7E9-DD55B47D7BF5}"/>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3155C97C-970F-4E93-A465-BCEA20F8A748}"/>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7CB62AA5-DAFA-48CE-A751-FEE02AAAA03A}"/>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1A0886D9-FD60-4F19-891D-AF9F573C8D6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3105E095-0991-4FC0-AC8F-FE0B1B7A72EA}"/>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8300660C-CBD6-4FDE-9304-69DDF35CB324}"/>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468DD753-8146-424B-BC37-50D0CF1407D5}"/>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FCFA1C8E-F363-4152-A886-CF12C331FC4A}"/>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FD2390E6-214F-446C-9AB4-8843E26868AA}"/>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C18B1D4A-AE14-4F0A-8098-72E28A70636F}"/>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9FFA45A-A793-4311-A58C-9795B6A321BF}"/>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2FED08AB-211B-4E85-B0A2-D578E3F48E51}"/>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分母となる標準財政規模の減少により、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ポイント悪化しました。標準財政規模の減少については、臨時財政対策債発行可能額及び普通交付税額が減少したことによるものです。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今後も、地方債の計画的な発行など、引き続き健全な財政運営に努めます。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AED1D5B1-E3C0-4400-991A-B1FEDDDA0396}"/>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78F9A10B-7372-463A-AB27-49C652302C13}"/>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9F3A7AD9-208C-4D83-B4C7-D022541C487D}"/>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5716FD9D-5024-4951-A225-42606F828F7A}"/>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E0C684C4-7BB4-4BCB-B42A-D3BC2CAF3601}"/>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20634FE6-1FF2-47D4-922A-05D6EE57AB2D}"/>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F8B232EC-737B-435C-A5BD-CF2C7D2C415A}"/>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F2A38B88-405B-49F8-8FC6-FE5256F5A4DF}"/>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6B7BBECA-C535-4073-A350-536B55A3BF19}"/>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E988706C-767B-42B1-A119-4130551087D7}"/>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D5D6DAC1-86CA-468D-BE28-4FF2C7E8635F}"/>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DECAA967-FE4C-4181-9D8C-E426D7D93150}"/>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94CE7CEB-D129-47C1-BA5A-E9803683EA3B}"/>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908B3B74-4C53-412D-BADE-6CBD7D3394DA}"/>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41449A83-EC9C-47C1-8797-D1F9CA8F317B}"/>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1E76C2B-7582-42F1-B610-05B149F0E2AB}"/>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5ACA4A89-0B89-44EF-85CD-800F2C94DFE2}"/>
            </a:ext>
          </a:extLst>
        </xdr:cNvPr>
        <xdr:cNvCxnSpPr/>
      </xdr:nvCxnSpPr>
      <xdr:spPr>
        <a:xfrm flipV="1">
          <a:off x="15474950" y="6106583"/>
          <a:ext cx="0" cy="1362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AAF141E8-9585-4431-A65F-43AF7E55DEFF}"/>
            </a:ext>
          </a:extLst>
        </xdr:cNvPr>
        <xdr:cNvSpPr txBox="1"/>
      </xdr:nvSpPr>
      <xdr:spPr>
        <a:xfrm>
          <a:off x="15563850" y="744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B741533B-63B1-4090-9F47-A34F04C6A71F}"/>
            </a:ext>
          </a:extLst>
        </xdr:cNvPr>
        <xdr:cNvCxnSpPr/>
      </xdr:nvCxnSpPr>
      <xdr:spPr>
        <a:xfrm>
          <a:off x="15405100" y="74691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FA83BC62-7120-4F6A-BFF1-A21427250456}"/>
            </a:ext>
          </a:extLst>
        </xdr:cNvPr>
        <xdr:cNvSpPr txBox="1"/>
      </xdr:nvSpPr>
      <xdr:spPr>
        <a:xfrm>
          <a:off x="15563850" y="586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4745CA84-ADA9-4389-A98A-5D7D8F01B99B}"/>
            </a:ext>
          </a:extLst>
        </xdr:cNvPr>
        <xdr:cNvCxnSpPr/>
      </xdr:nvCxnSpPr>
      <xdr:spPr>
        <a:xfrm>
          <a:off x="15405100" y="6106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70455</xdr:rowOff>
    </xdr:to>
    <xdr:cxnSp macro="">
      <xdr:nvCxnSpPr>
        <xdr:cNvPr id="381" name="直線コネクタ 380">
          <a:extLst>
            <a:ext uri="{FF2B5EF4-FFF2-40B4-BE49-F238E27FC236}">
              <a16:creationId xmlns:a16="http://schemas.microsoft.com/office/drawing/2014/main" id="{4D481966-3907-437E-A0C0-0570585DDF0B}"/>
            </a:ext>
          </a:extLst>
        </xdr:cNvPr>
        <xdr:cNvCxnSpPr/>
      </xdr:nvCxnSpPr>
      <xdr:spPr>
        <a:xfrm>
          <a:off x="14712950" y="6805083"/>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35275</xdr:rowOff>
    </xdr:from>
    <xdr:ext cx="762000" cy="259045"/>
    <xdr:sp macro="" textlink="">
      <xdr:nvSpPr>
        <xdr:cNvPr id="382" name="公債費負担の状況平均値テキスト">
          <a:extLst>
            <a:ext uri="{FF2B5EF4-FFF2-40B4-BE49-F238E27FC236}">
              <a16:creationId xmlns:a16="http://schemas.microsoft.com/office/drawing/2014/main" id="{EFF62A05-1B5F-48FB-89C9-0DB7CD73CA68}"/>
            </a:ext>
          </a:extLst>
        </xdr:cNvPr>
        <xdr:cNvSpPr txBox="1"/>
      </xdr:nvSpPr>
      <xdr:spPr>
        <a:xfrm>
          <a:off x="15563850" y="6474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83" name="フローチャート: 判断 382">
          <a:extLst>
            <a:ext uri="{FF2B5EF4-FFF2-40B4-BE49-F238E27FC236}">
              <a16:creationId xmlns:a16="http://schemas.microsoft.com/office/drawing/2014/main" id="{639B675E-DE26-4634-B594-7C1DDD45705E}"/>
            </a:ext>
          </a:extLst>
        </xdr:cNvPr>
        <xdr:cNvSpPr/>
      </xdr:nvSpPr>
      <xdr:spPr>
        <a:xfrm>
          <a:off x="15430500" y="662274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35983</xdr:rowOff>
    </xdr:to>
    <xdr:cxnSp macro="">
      <xdr:nvCxnSpPr>
        <xdr:cNvPr id="384" name="直線コネクタ 383">
          <a:extLst>
            <a:ext uri="{FF2B5EF4-FFF2-40B4-BE49-F238E27FC236}">
              <a16:creationId xmlns:a16="http://schemas.microsoft.com/office/drawing/2014/main" id="{6009D932-5E1F-488F-8320-757B95CD759F}"/>
            </a:ext>
          </a:extLst>
        </xdr:cNvPr>
        <xdr:cNvCxnSpPr/>
      </xdr:nvCxnSpPr>
      <xdr:spPr>
        <a:xfrm>
          <a:off x="13906500" y="6793593"/>
          <a:ext cx="80645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ED6CD083-334E-4811-B6FB-9C334051DB18}"/>
            </a:ext>
          </a:extLst>
        </xdr:cNvPr>
        <xdr:cNvSpPr/>
      </xdr:nvSpPr>
      <xdr:spPr>
        <a:xfrm>
          <a:off x="14668500" y="65831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F11EEFB5-3A7B-475F-A24E-2881976779A0}"/>
            </a:ext>
          </a:extLst>
        </xdr:cNvPr>
        <xdr:cNvSpPr txBox="1"/>
      </xdr:nvSpPr>
      <xdr:spPr>
        <a:xfrm>
          <a:off x="14370050" y="635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41</xdr:row>
      <xdr:rowOff>24493</xdr:rowOff>
    </xdr:to>
    <xdr:cxnSp macro="">
      <xdr:nvCxnSpPr>
        <xdr:cNvPr id="387" name="直線コネクタ 386">
          <a:extLst>
            <a:ext uri="{FF2B5EF4-FFF2-40B4-BE49-F238E27FC236}">
              <a16:creationId xmlns:a16="http://schemas.microsoft.com/office/drawing/2014/main" id="{535C6D88-AEFC-4E9D-9D6D-4F7304DF49D4}"/>
            </a:ext>
          </a:extLst>
        </xdr:cNvPr>
        <xdr:cNvCxnSpPr/>
      </xdr:nvCxnSpPr>
      <xdr:spPr>
        <a:xfrm>
          <a:off x="13106400" y="6770612"/>
          <a:ext cx="8001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88" name="フローチャート: 判断 387">
          <a:extLst>
            <a:ext uri="{FF2B5EF4-FFF2-40B4-BE49-F238E27FC236}">
              <a16:creationId xmlns:a16="http://schemas.microsoft.com/office/drawing/2014/main" id="{45F5754E-4C9C-4B9D-9FC8-427590140014}"/>
            </a:ext>
          </a:extLst>
        </xdr:cNvPr>
        <xdr:cNvSpPr/>
      </xdr:nvSpPr>
      <xdr:spPr>
        <a:xfrm>
          <a:off x="13868400" y="65716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89" name="テキスト ボックス 388">
          <a:extLst>
            <a:ext uri="{FF2B5EF4-FFF2-40B4-BE49-F238E27FC236}">
              <a16:creationId xmlns:a16="http://schemas.microsoft.com/office/drawing/2014/main" id="{5D1813CC-7AB8-4D05-868A-1E7351105468}"/>
            </a:ext>
          </a:extLst>
        </xdr:cNvPr>
        <xdr:cNvSpPr txBox="1"/>
      </xdr:nvSpPr>
      <xdr:spPr>
        <a:xfrm>
          <a:off x="1355725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13002</xdr:rowOff>
    </xdr:to>
    <xdr:cxnSp macro="">
      <xdr:nvCxnSpPr>
        <xdr:cNvPr id="390" name="直線コネクタ 389">
          <a:extLst>
            <a:ext uri="{FF2B5EF4-FFF2-40B4-BE49-F238E27FC236}">
              <a16:creationId xmlns:a16="http://schemas.microsoft.com/office/drawing/2014/main" id="{14A23DFF-6B63-496A-92AE-88FAC95B5541}"/>
            </a:ext>
          </a:extLst>
        </xdr:cNvPr>
        <xdr:cNvCxnSpPr/>
      </xdr:nvCxnSpPr>
      <xdr:spPr>
        <a:xfrm flipV="1">
          <a:off x="12293600" y="6770612"/>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1" name="フローチャート: 判断 390">
          <a:extLst>
            <a:ext uri="{FF2B5EF4-FFF2-40B4-BE49-F238E27FC236}">
              <a16:creationId xmlns:a16="http://schemas.microsoft.com/office/drawing/2014/main" id="{62971299-6388-4DC5-A9C6-6597D78308C5}"/>
            </a:ext>
          </a:extLst>
        </xdr:cNvPr>
        <xdr:cNvSpPr/>
      </xdr:nvSpPr>
      <xdr:spPr>
        <a:xfrm>
          <a:off x="13055600" y="658313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2" name="テキスト ボックス 391">
          <a:extLst>
            <a:ext uri="{FF2B5EF4-FFF2-40B4-BE49-F238E27FC236}">
              <a16:creationId xmlns:a16="http://schemas.microsoft.com/office/drawing/2014/main" id="{8C85DBCE-4187-4005-87E2-B67124F0FDFC}"/>
            </a:ext>
          </a:extLst>
        </xdr:cNvPr>
        <xdr:cNvSpPr txBox="1"/>
      </xdr:nvSpPr>
      <xdr:spPr>
        <a:xfrm>
          <a:off x="12763500" y="635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3" name="フローチャート: 判断 392">
          <a:extLst>
            <a:ext uri="{FF2B5EF4-FFF2-40B4-BE49-F238E27FC236}">
              <a16:creationId xmlns:a16="http://schemas.microsoft.com/office/drawing/2014/main" id="{DFC76335-4C60-4E10-9C50-9814CE322598}"/>
            </a:ext>
          </a:extLst>
        </xdr:cNvPr>
        <xdr:cNvSpPr/>
      </xdr:nvSpPr>
      <xdr:spPr>
        <a:xfrm>
          <a:off x="122428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4" name="テキスト ボックス 393">
          <a:extLst>
            <a:ext uri="{FF2B5EF4-FFF2-40B4-BE49-F238E27FC236}">
              <a16:creationId xmlns:a16="http://schemas.microsoft.com/office/drawing/2014/main" id="{AEC660AA-E28F-43EC-A94A-012426DFDB89}"/>
            </a:ext>
          </a:extLst>
        </xdr:cNvPr>
        <xdr:cNvSpPr txBox="1"/>
      </xdr:nvSpPr>
      <xdr:spPr>
        <a:xfrm>
          <a:off x="119507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81A0422-70F7-4FF9-9959-9587FD194ACB}"/>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C8D8189D-2120-4FF1-935A-00047729F6C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97A4D78-641F-44DC-ACAA-1254CC0E054F}"/>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EFFFCB9-7AE1-4E59-8D41-43ED1B841F6F}"/>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8C00FAAA-9CF6-4247-BE4F-D6112D8E2548}"/>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400" name="楕円 399">
          <a:extLst>
            <a:ext uri="{FF2B5EF4-FFF2-40B4-BE49-F238E27FC236}">
              <a16:creationId xmlns:a16="http://schemas.microsoft.com/office/drawing/2014/main" id="{D79FB7DE-A6DF-461E-A0B7-F3F2FFF84246}"/>
            </a:ext>
          </a:extLst>
        </xdr:cNvPr>
        <xdr:cNvSpPr/>
      </xdr:nvSpPr>
      <xdr:spPr>
        <a:xfrm>
          <a:off x="15430500" y="67887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163182</xdr:rowOff>
    </xdr:from>
    <xdr:ext cx="762000" cy="259045"/>
    <xdr:sp macro="" textlink="">
      <xdr:nvSpPr>
        <xdr:cNvPr id="401" name="公債費負担の状況該当値テキスト">
          <a:extLst>
            <a:ext uri="{FF2B5EF4-FFF2-40B4-BE49-F238E27FC236}">
              <a16:creationId xmlns:a16="http://schemas.microsoft.com/office/drawing/2014/main" id="{5B2DC03A-5DE7-401D-90A3-513CAE5C3B8F}"/>
            </a:ext>
          </a:extLst>
        </xdr:cNvPr>
        <xdr:cNvSpPr txBox="1"/>
      </xdr:nvSpPr>
      <xdr:spPr>
        <a:xfrm>
          <a:off x="15563850" y="67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2" name="楕円 401">
          <a:extLst>
            <a:ext uri="{FF2B5EF4-FFF2-40B4-BE49-F238E27FC236}">
              <a16:creationId xmlns:a16="http://schemas.microsoft.com/office/drawing/2014/main" id="{1D4D9538-0F73-44EF-8CF8-891F3D0BBF96}"/>
            </a:ext>
          </a:extLst>
        </xdr:cNvPr>
        <xdr:cNvSpPr/>
      </xdr:nvSpPr>
      <xdr:spPr>
        <a:xfrm>
          <a:off x="14668500" y="67606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3" name="テキスト ボックス 402">
          <a:extLst>
            <a:ext uri="{FF2B5EF4-FFF2-40B4-BE49-F238E27FC236}">
              <a16:creationId xmlns:a16="http://schemas.microsoft.com/office/drawing/2014/main" id="{3B1B4A84-83F5-4AE4-8DAC-D772B3B9F75C}"/>
            </a:ext>
          </a:extLst>
        </xdr:cNvPr>
        <xdr:cNvSpPr txBox="1"/>
      </xdr:nvSpPr>
      <xdr:spPr>
        <a:xfrm>
          <a:off x="14370050" y="684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4" name="楕円 403">
          <a:extLst>
            <a:ext uri="{FF2B5EF4-FFF2-40B4-BE49-F238E27FC236}">
              <a16:creationId xmlns:a16="http://schemas.microsoft.com/office/drawing/2014/main" id="{E6DF9C46-7404-44AA-B639-E2E9DEBF2F47}"/>
            </a:ext>
          </a:extLst>
        </xdr:cNvPr>
        <xdr:cNvSpPr/>
      </xdr:nvSpPr>
      <xdr:spPr>
        <a:xfrm>
          <a:off x="13868400" y="67491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05" name="テキスト ボックス 404">
          <a:extLst>
            <a:ext uri="{FF2B5EF4-FFF2-40B4-BE49-F238E27FC236}">
              <a16:creationId xmlns:a16="http://schemas.microsoft.com/office/drawing/2014/main" id="{CE8751A5-A62F-4D75-AD77-E773C19DDD1E}"/>
            </a:ext>
          </a:extLst>
        </xdr:cNvPr>
        <xdr:cNvSpPr txBox="1"/>
      </xdr:nvSpPr>
      <xdr:spPr>
        <a:xfrm>
          <a:off x="13557250" y="682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06" name="楕円 405">
          <a:extLst>
            <a:ext uri="{FF2B5EF4-FFF2-40B4-BE49-F238E27FC236}">
              <a16:creationId xmlns:a16="http://schemas.microsoft.com/office/drawing/2014/main" id="{93DE8A5C-DF86-492C-9613-BAC279734813}"/>
            </a:ext>
          </a:extLst>
        </xdr:cNvPr>
        <xdr:cNvSpPr/>
      </xdr:nvSpPr>
      <xdr:spPr>
        <a:xfrm>
          <a:off x="13055600" y="672616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37089</xdr:rowOff>
    </xdr:from>
    <xdr:ext cx="762000" cy="259045"/>
    <xdr:sp macro="" textlink="">
      <xdr:nvSpPr>
        <xdr:cNvPr id="407" name="テキスト ボックス 406">
          <a:extLst>
            <a:ext uri="{FF2B5EF4-FFF2-40B4-BE49-F238E27FC236}">
              <a16:creationId xmlns:a16="http://schemas.microsoft.com/office/drawing/2014/main" id="{1F031BA6-9A0D-47EB-9E32-8F70F0490E65}"/>
            </a:ext>
          </a:extLst>
        </xdr:cNvPr>
        <xdr:cNvSpPr txBox="1"/>
      </xdr:nvSpPr>
      <xdr:spPr>
        <a:xfrm>
          <a:off x="12763500" y="680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408" name="楕円 407">
          <a:extLst>
            <a:ext uri="{FF2B5EF4-FFF2-40B4-BE49-F238E27FC236}">
              <a16:creationId xmlns:a16="http://schemas.microsoft.com/office/drawing/2014/main" id="{93161AA2-10BB-437E-86F2-11C157695BD8}"/>
            </a:ext>
          </a:extLst>
        </xdr:cNvPr>
        <xdr:cNvSpPr/>
      </xdr:nvSpPr>
      <xdr:spPr>
        <a:xfrm>
          <a:off x="12242800" y="67376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409" name="テキスト ボックス 408">
          <a:extLst>
            <a:ext uri="{FF2B5EF4-FFF2-40B4-BE49-F238E27FC236}">
              <a16:creationId xmlns:a16="http://schemas.microsoft.com/office/drawing/2014/main" id="{E76B6466-2134-4278-BE5D-06D27AB3B26A}"/>
            </a:ext>
          </a:extLst>
        </xdr:cNvPr>
        <xdr:cNvSpPr txBox="1"/>
      </xdr:nvSpPr>
      <xdr:spPr>
        <a:xfrm>
          <a:off x="11950700" y="681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D933DB78-E54B-4C03-BFD3-E5485272F021}"/>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1E0A215E-3755-4659-AA7B-4DDDC93F3D99}"/>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6B69B372-20BF-4B24-BC03-9852AD9110BA}"/>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820C87C8-8BAF-4AEA-BB66-E9D17B9D02E7}"/>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57187659-2FD0-45B8-8E20-C258E2D4AFD1}"/>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826B196A-642A-4C24-8FA8-1F2F60CDF876}"/>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9EEFDC85-0E18-4ED5-B31C-78F12F77705D}"/>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A5B40D1B-58B1-4AD1-A08E-047AB1AD22C1}"/>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A1C613D-2743-44F0-87B4-9893CF985B45}"/>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4778D58B-FA88-46A2-9AF1-F80E29631E34}"/>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14B89AF0-DF6D-421D-9784-C9AFBDC6736D}"/>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9F53B2FC-3036-4506-B250-6718D66136EC}"/>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1F731741-2A7F-4039-90FC-92579BE06482}"/>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分子となる将来負担額の減少により、将来負担比率は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ポイント改善しました。将来負担額の減少については、令和４年度の元金償還額を市債発行額が下回ったことにより、令和４年度地方債現在高が令和３年度に比べ減少したことによるものです。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今後も、地方債の計画的な発行など、引き続き健全な財政運営に努めます。</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3E988FF-B0D0-4920-93CF-E6C72096D495}"/>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1BA203B3-90A8-4D15-957A-09F50E636397}"/>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29679642-84E8-4F5E-B449-52D496BBE96E}"/>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85EAF917-36FB-4BBC-8F13-D1CD04DC1151}"/>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A0A4CE2E-938D-4775-B141-C25481B862D8}"/>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CAF8EF3-7594-45E5-A3AB-52A0A0FFCA55}"/>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22F2B875-3988-49A6-AAC2-C2C956F3B625}"/>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8CC1EA5F-006F-41F5-A8B9-1022B6E59636}"/>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2FDCA5C2-D7E6-4EC6-9DE6-03D4ECBDA3BF}"/>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17F37891-8483-415E-BF15-432F70DF5E13}"/>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9E3C3BB4-270C-4A43-AA01-BEEED34D6CF9}"/>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206AF148-91BE-45D2-94CC-B7891CAC7EFF}"/>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8C097E24-D236-4C22-9AB2-48D9A8EDB696}"/>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668F6BBF-5DE2-457D-A8F1-FCDD3AFC057A}"/>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E1C08895-D61C-4A17-9232-A3B5B6DDF03A}"/>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167746</xdr:rowOff>
    </xdr:to>
    <xdr:cxnSp macro="">
      <xdr:nvCxnSpPr>
        <xdr:cNvPr id="438" name="直線コネクタ 437">
          <a:extLst>
            <a:ext uri="{FF2B5EF4-FFF2-40B4-BE49-F238E27FC236}">
              <a16:creationId xmlns:a16="http://schemas.microsoft.com/office/drawing/2014/main" id="{5BD69D22-E3E0-432B-BB77-FADFD5AFA4C2}"/>
            </a:ext>
          </a:extLst>
        </xdr:cNvPr>
        <xdr:cNvCxnSpPr/>
      </xdr:nvCxnSpPr>
      <xdr:spPr>
        <a:xfrm flipV="1">
          <a:off x="15474950" y="2288117"/>
          <a:ext cx="0" cy="1346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139823</xdr:rowOff>
    </xdr:from>
    <xdr:ext cx="762000" cy="259045"/>
    <xdr:sp macro="" textlink="">
      <xdr:nvSpPr>
        <xdr:cNvPr id="439" name="将来負担の状況最小値テキスト">
          <a:extLst>
            <a:ext uri="{FF2B5EF4-FFF2-40B4-BE49-F238E27FC236}">
              <a16:creationId xmlns:a16="http://schemas.microsoft.com/office/drawing/2014/main" id="{FEA5C8D4-5772-4111-BD1A-14522EE738F0}"/>
            </a:ext>
          </a:extLst>
        </xdr:cNvPr>
        <xdr:cNvSpPr txBox="1"/>
      </xdr:nvSpPr>
      <xdr:spPr>
        <a:xfrm>
          <a:off x="15563850" y="360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167746</xdr:rowOff>
    </xdr:from>
    <xdr:to>
      <xdr:col>81</xdr:col>
      <xdr:colOff>133350</xdr:colOff>
      <xdr:row>21</xdr:row>
      <xdr:rowOff>167746</xdr:rowOff>
    </xdr:to>
    <xdr:cxnSp macro="">
      <xdr:nvCxnSpPr>
        <xdr:cNvPr id="440" name="直線コネクタ 439">
          <a:extLst>
            <a:ext uri="{FF2B5EF4-FFF2-40B4-BE49-F238E27FC236}">
              <a16:creationId xmlns:a16="http://schemas.microsoft.com/office/drawing/2014/main" id="{22CB7BD1-9077-4A4A-A2B4-30D24388AA31}"/>
            </a:ext>
          </a:extLst>
        </xdr:cNvPr>
        <xdr:cNvCxnSpPr/>
      </xdr:nvCxnSpPr>
      <xdr:spPr>
        <a:xfrm>
          <a:off x="15405100" y="36348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BA882EBE-2D86-4CB9-845D-DF34E7883C24}"/>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3CC98400-F5A6-4961-8972-6BD50611D10C}"/>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99060</xdr:rowOff>
    </xdr:from>
    <xdr:to>
      <xdr:col>81</xdr:col>
      <xdr:colOff>44450</xdr:colOff>
      <xdr:row>15</xdr:row>
      <xdr:rowOff>66358</xdr:rowOff>
    </xdr:to>
    <xdr:cxnSp macro="">
      <xdr:nvCxnSpPr>
        <xdr:cNvPr id="443" name="直線コネクタ 442">
          <a:extLst>
            <a:ext uri="{FF2B5EF4-FFF2-40B4-BE49-F238E27FC236}">
              <a16:creationId xmlns:a16="http://schemas.microsoft.com/office/drawing/2014/main" id="{F5A7984D-0E0D-4799-B47F-E80ABE74B11C}"/>
            </a:ext>
          </a:extLst>
        </xdr:cNvPr>
        <xdr:cNvCxnSpPr/>
      </xdr:nvCxnSpPr>
      <xdr:spPr>
        <a:xfrm flipV="1">
          <a:off x="14712950" y="2410460"/>
          <a:ext cx="762000" cy="1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110825</xdr:rowOff>
    </xdr:from>
    <xdr:ext cx="762000" cy="259045"/>
    <xdr:sp macro="" textlink="">
      <xdr:nvSpPr>
        <xdr:cNvPr id="444" name="将来負担の状況平均値テキスト">
          <a:extLst>
            <a:ext uri="{FF2B5EF4-FFF2-40B4-BE49-F238E27FC236}">
              <a16:creationId xmlns:a16="http://schemas.microsoft.com/office/drawing/2014/main" id="{A92BE6C0-7433-4F6A-A93D-02EF00A983C3}"/>
            </a:ext>
          </a:extLst>
        </xdr:cNvPr>
        <xdr:cNvSpPr txBox="1"/>
      </xdr:nvSpPr>
      <xdr:spPr>
        <a:xfrm>
          <a:off x="15563850" y="242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45" name="フローチャート: 判断 444">
          <a:extLst>
            <a:ext uri="{FF2B5EF4-FFF2-40B4-BE49-F238E27FC236}">
              <a16:creationId xmlns:a16="http://schemas.microsoft.com/office/drawing/2014/main" id="{8DCFC4D6-16C4-4FEF-B948-B6B56298E3E8}"/>
            </a:ext>
          </a:extLst>
        </xdr:cNvPr>
        <xdr:cNvSpPr/>
      </xdr:nvSpPr>
      <xdr:spPr>
        <a:xfrm>
          <a:off x="15430500" y="24501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66358</xdr:rowOff>
    </xdr:from>
    <xdr:to>
      <xdr:col>77</xdr:col>
      <xdr:colOff>44450</xdr:colOff>
      <xdr:row>17</xdr:row>
      <xdr:rowOff>119592</xdr:rowOff>
    </xdr:to>
    <xdr:cxnSp macro="">
      <xdr:nvCxnSpPr>
        <xdr:cNvPr id="446" name="直線コネクタ 445">
          <a:extLst>
            <a:ext uri="{FF2B5EF4-FFF2-40B4-BE49-F238E27FC236}">
              <a16:creationId xmlns:a16="http://schemas.microsoft.com/office/drawing/2014/main" id="{4565FB39-A9A0-48DF-98DB-962E62EF42AE}"/>
            </a:ext>
          </a:extLst>
        </xdr:cNvPr>
        <xdr:cNvCxnSpPr/>
      </xdr:nvCxnSpPr>
      <xdr:spPr>
        <a:xfrm flipV="1">
          <a:off x="13906500" y="2542858"/>
          <a:ext cx="806450" cy="38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11536</xdr:rowOff>
    </xdr:from>
    <xdr:to>
      <xdr:col>77</xdr:col>
      <xdr:colOff>95250</xdr:colOff>
      <xdr:row>15</xdr:row>
      <xdr:rowOff>113136</xdr:rowOff>
    </xdr:to>
    <xdr:sp macro="" textlink="">
      <xdr:nvSpPr>
        <xdr:cNvPr id="447" name="フローチャート: 判断 446">
          <a:extLst>
            <a:ext uri="{FF2B5EF4-FFF2-40B4-BE49-F238E27FC236}">
              <a16:creationId xmlns:a16="http://schemas.microsoft.com/office/drawing/2014/main" id="{7793DCF0-E3CD-4C8B-9163-0DB05198D8C9}"/>
            </a:ext>
          </a:extLst>
        </xdr:cNvPr>
        <xdr:cNvSpPr/>
      </xdr:nvSpPr>
      <xdr:spPr>
        <a:xfrm>
          <a:off x="14668500" y="24880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123313</xdr:rowOff>
    </xdr:from>
    <xdr:ext cx="736600" cy="259045"/>
    <xdr:sp macro="" textlink="">
      <xdr:nvSpPr>
        <xdr:cNvPr id="448" name="テキスト ボックス 447">
          <a:extLst>
            <a:ext uri="{FF2B5EF4-FFF2-40B4-BE49-F238E27FC236}">
              <a16:creationId xmlns:a16="http://schemas.microsoft.com/office/drawing/2014/main" id="{D324FA7E-C20B-4D4E-B5B5-8E6E41AF6A86}"/>
            </a:ext>
          </a:extLst>
        </xdr:cNvPr>
        <xdr:cNvSpPr txBox="1"/>
      </xdr:nvSpPr>
      <xdr:spPr>
        <a:xfrm>
          <a:off x="14370050" y="2269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119592</xdr:rowOff>
    </xdr:from>
    <xdr:to>
      <xdr:col>72</xdr:col>
      <xdr:colOff>203200</xdr:colOff>
      <xdr:row>18</xdr:row>
      <xdr:rowOff>127106</xdr:rowOff>
    </xdr:to>
    <xdr:cxnSp macro="">
      <xdr:nvCxnSpPr>
        <xdr:cNvPr id="449" name="直線コネクタ 448">
          <a:extLst>
            <a:ext uri="{FF2B5EF4-FFF2-40B4-BE49-F238E27FC236}">
              <a16:creationId xmlns:a16="http://schemas.microsoft.com/office/drawing/2014/main" id="{D18C8BF5-933D-413F-8BBD-20C4A363470B}"/>
            </a:ext>
          </a:extLst>
        </xdr:cNvPr>
        <xdr:cNvCxnSpPr/>
      </xdr:nvCxnSpPr>
      <xdr:spPr>
        <a:xfrm flipV="1">
          <a:off x="13106400" y="2926292"/>
          <a:ext cx="800100" cy="17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110067</xdr:rowOff>
    </xdr:from>
    <xdr:to>
      <xdr:col>73</xdr:col>
      <xdr:colOff>44450</xdr:colOff>
      <xdr:row>16</xdr:row>
      <xdr:rowOff>40217</xdr:rowOff>
    </xdr:to>
    <xdr:sp macro="" textlink="">
      <xdr:nvSpPr>
        <xdr:cNvPr id="450" name="フローチャート: 判断 449">
          <a:extLst>
            <a:ext uri="{FF2B5EF4-FFF2-40B4-BE49-F238E27FC236}">
              <a16:creationId xmlns:a16="http://schemas.microsoft.com/office/drawing/2014/main" id="{59A108AF-35A0-4F44-9D8D-0047E13EB56D}"/>
            </a:ext>
          </a:extLst>
        </xdr:cNvPr>
        <xdr:cNvSpPr/>
      </xdr:nvSpPr>
      <xdr:spPr>
        <a:xfrm>
          <a:off x="13868400" y="25865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50394</xdr:rowOff>
    </xdr:from>
    <xdr:ext cx="762000" cy="259045"/>
    <xdr:sp macro="" textlink="">
      <xdr:nvSpPr>
        <xdr:cNvPr id="451" name="テキスト ボックス 450">
          <a:extLst>
            <a:ext uri="{FF2B5EF4-FFF2-40B4-BE49-F238E27FC236}">
              <a16:creationId xmlns:a16="http://schemas.microsoft.com/office/drawing/2014/main" id="{86CA6D73-2DD7-4AE1-BFD0-CF11F8565234}"/>
            </a:ext>
          </a:extLst>
        </xdr:cNvPr>
        <xdr:cNvSpPr txBox="1"/>
      </xdr:nvSpPr>
      <xdr:spPr>
        <a:xfrm>
          <a:off x="13557250" y="236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82867</xdr:rowOff>
    </xdr:from>
    <xdr:to>
      <xdr:col>68</xdr:col>
      <xdr:colOff>152400</xdr:colOff>
      <xdr:row>18</xdr:row>
      <xdr:rowOff>127106</xdr:rowOff>
    </xdr:to>
    <xdr:cxnSp macro="">
      <xdr:nvCxnSpPr>
        <xdr:cNvPr id="452" name="直線コネクタ 451">
          <a:extLst>
            <a:ext uri="{FF2B5EF4-FFF2-40B4-BE49-F238E27FC236}">
              <a16:creationId xmlns:a16="http://schemas.microsoft.com/office/drawing/2014/main" id="{D6AB1ADC-FE11-4B84-8CEC-31D8E70D3EAC}"/>
            </a:ext>
          </a:extLst>
        </xdr:cNvPr>
        <xdr:cNvCxnSpPr/>
      </xdr:nvCxnSpPr>
      <xdr:spPr>
        <a:xfrm>
          <a:off x="12293600" y="3054667"/>
          <a:ext cx="8128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130175</xdr:rowOff>
    </xdr:from>
    <xdr:to>
      <xdr:col>68</xdr:col>
      <xdr:colOff>203200</xdr:colOff>
      <xdr:row>16</xdr:row>
      <xdr:rowOff>60325</xdr:rowOff>
    </xdr:to>
    <xdr:sp macro="" textlink="">
      <xdr:nvSpPr>
        <xdr:cNvPr id="453" name="フローチャート: 判断 452">
          <a:extLst>
            <a:ext uri="{FF2B5EF4-FFF2-40B4-BE49-F238E27FC236}">
              <a16:creationId xmlns:a16="http://schemas.microsoft.com/office/drawing/2014/main" id="{2B4DCB11-C7E8-4233-B872-A14F993AD232}"/>
            </a:ext>
          </a:extLst>
        </xdr:cNvPr>
        <xdr:cNvSpPr/>
      </xdr:nvSpPr>
      <xdr:spPr>
        <a:xfrm>
          <a:off x="13055600" y="260667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54" name="テキスト ボックス 453">
          <a:extLst>
            <a:ext uri="{FF2B5EF4-FFF2-40B4-BE49-F238E27FC236}">
              <a16:creationId xmlns:a16="http://schemas.microsoft.com/office/drawing/2014/main" id="{D02C1E50-918F-4DB2-8811-FA5C77381D33}"/>
            </a:ext>
          </a:extLst>
        </xdr:cNvPr>
        <xdr:cNvSpPr txBox="1"/>
      </xdr:nvSpPr>
      <xdr:spPr>
        <a:xfrm>
          <a:off x="12763500" y="238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55" name="フローチャート: 判断 454">
          <a:extLst>
            <a:ext uri="{FF2B5EF4-FFF2-40B4-BE49-F238E27FC236}">
              <a16:creationId xmlns:a16="http://schemas.microsoft.com/office/drawing/2014/main" id="{FA8CAAF3-F2E3-4C74-9D71-A5F508C4DD95}"/>
            </a:ext>
          </a:extLst>
        </xdr:cNvPr>
        <xdr:cNvSpPr/>
      </xdr:nvSpPr>
      <xdr:spPr>
        <a:xfrm>
          <a:off x="12242800" y="268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152946</xdr:rowOff>
    </xdr:from>
    <xdr:ext cx="762000" cy="259045"/>
    <xdr:sp macro="" textlink="">
      <xdr:nvSpPr>
        <xdr:cNvPr id="456" name="テキスト ボックス 455">
          <a:extLst>
            <a:ext uri="{FF2B5EF4-FFF2-40B4-BE49-F238E27FC236}">
              <a16:creationId xmlns:a16="http://schemas.microsoft.com/office/drawing/2014/main" id="{645A835E-E27F-4BBC-B9AD-95A18BC0B22A}"/>
            </a:ext>
          </a:extLst>
        </xdr:cNvPr>
        <xdr:cNvSpPr txBox="1"/>
      </xdr:nvSpPr>
      <xdr:spPr>
        <a:xfrm>
          <a:off x="11950700" y="246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E526F3F6-47CF-4F94-89C3-556AF26D6B58}"/>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A72277C9-43D5-4065-BFA6-95473EFEEC83}"/>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A844C587-8851-4EC0-ADCA-93BB62B8B9B4}"/>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76DDBC5-F7C5-4511-8023-46E79CDA14A4}"/>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10C534E4-7C23-42CA-8A18-F622E4156DC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62" name="楕円 461">
          <a:extLst>
            <a:ext uri="{FF2B5EF4-FFF2-40B4-BE49-F238E27FC236}">
              <a16:creationId xmlns:a16="http://schemas.microsoft.com/office/drawing/2014/main" id="{D0D0BC0C-20C8-49BC-880A-B26C64AF2535}"/>
            </a:ext>
          </a:extLst>
        </xdr:cNvPr>
        <xdr:cNvSpPr/>
      </xdr:nvSpPr>
      <xdr:spPr>
        <a:xfrm>
          <a:off x="15430500" y="23596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64787</xdr:rowOff>
    </xdr:from>
    <xdr:ext cx="762000" cy="259045"/>
    <xdr:sp macro="" textlink="">
      <xdr:nvSpPr>
        <xdr:cNvPr id="463" name="将来負担の状況該当値テキスト">
          <a:extLst>
            <a:ext uri="{FF2B5EF4-FFF2-40B4-BE49-F238E27FC236}">
              <a16:creationId xmlns:a16="http://schemas.microsoft.com/office/drawing/2014/main" id="{C0CE464E-9D20-45A0-94E2-558B9C349BA7}"/>
            </a:ext>
          </a:extLst>
        </xdr:cNvPr>
        <xdr:cNvSpPr txBox="1"/>
      </xdr:nvSpPr>
      <xdr:spPr>
        <a:xfrm>
          <a:off x="1556385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15558</xdr:rowOff>
    </xdr:from>
    <xdr:to>
      <xdr:col>77</xdr:col>
      <xdr:colOff>95250</xdr:colOff>
      <xdr:row>15</xdr:row>
      <xdr:rowOff>117158</xdr:rowOff>
    </xdr:to>
    <xdr:sp macro="" textlink="">
      <xdr:nvSpPr>
        <xdr:cNvPr id="464" name="楕円 463">
          <a:extLst>
            <a:ext uri="{FF2B5EF4-FFF2-40B4-BE49-F238E27FC236}">
              <a16:creationId xmlns:a16="http://schemas.microsoft.com/office/drawing/2014/main" id="{7D378829-844A-4124-987C-E0C0BD8D0732}"/>
            </a:ext>
          </a:extLst>
        </xdr:cNvPr>
        <xdr:cNvSpPr/>
      </xdr:nvSpPr>
      <xdr:spPr>
        <a:xfrm>
          <a:off x="14668500" y="249205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101935</xdr:rowOff>
    </xdr:from>
    <xdr:ext cx="736600" cy="259045"/>
    <xdr:sp macro="" textlink="">
      <xdr:nvSpPr>
        <xdr:cNvPr id="465" name="テキスト ボックス 464">
          <a:extLst>
            <a:ext uri="{FF2B5EF4-FFF2-40B4-BE49-F238E27FC236}">
              <a16:creationId xmlns:a16="http://schemas.microsoft.com/office/drawing/2014/main" id="{C822C3B5-BE8D-4C00-B133-AE0C26D9DCF6}"/>
            </a:ext>
          </a:extLst>
        </xdr:cNvPr>
        <xdr:cNvSpPr txBox="1"/>
      </xdr:nvSpPr>
      <xdr:spPr>
        <a:xfrm>
          <a:off x="14370050" y="257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68792</xdr:rowOff>
    </xdr:from>
    <xdr:to>
      <xdr:col>73</xdr:col>
      <xdr:colOff>44450</xdr:colOff>
      <xdr:row>17</xdr:row>
      <xdr:rowOff>170392</xdr:rowOff>
    </xdr:to>
    <xdr:sp macro="" textlink="">
      <xdr:nvSpPr>
        <xdr:cNvPr id="466" name="楕円 465">
          <a:extLst>
            <a:ext uri="{FF2B5EF4-FFF2-40B4-BE49-F238E27FC236}">
              <a16:creationId xmlns:a16="http://schemas.microsoft.com/office/drawing/2014/main" id="{00E09105-2D5C-406E-8CEB-1F4388ADFAB9}"/>
            </a:ext>
          </a:extLst>
        </xdr:cNvPr>
        <xdr:cNvSpPr/>
      </xdr:nvSpPr>
      <xdr:spPr>
        <a:xfrm>
          <a:off x="13868400" y="28754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155169</xdr:rowOff>
    </xdr:from>
    <xdr:ext cx="762000" cy="259045"/>
    <xdr:sp macro="" textlink="">
      <xdr:nvSpPr>
        <xdr:cNvPr id="467" name="テキスト ボックス 466">
          <a:extLst>
            <a:ext uri="{FF2B5EF4-FFF2-40B4-BE49-F238E27FC236}">
              <a16:creationId xmlns:a16="http://schemas.microsoft.com/office/drawing/2014/main" id="{4C57CFE0-DD38-4479-9297-070CE5D108B6}"/>
            </a:ext>
          </a:extLst>
        </xdr:cNvPr>
        <xdr:cNvSpPr txBox="1"/>
      </xdr:nvSpPr>
      <xdr:spPr>
        <a:xfrm>
          <a:off x="13557250" y="296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76306</xdr:rowOff>
    </xdr:from>
    <xdr:to>
      <xdr:col>68</xdr:col>
      <xdr:colOff>203200</xdr:colOff>
      <xdr:row>19</xdr:row>
      <xdr:rowOff>6456</xdr:rowOff>
    </xdr:to>
    <xdr:sp macro="" textlink="">
      <xdr:nvSpPr>
        <xdr:cNvPr id="468" name="楕円 467">
          <a:extLst>
            <a:ext uri="{FF2B5EF4-FFF2-40B4-BE49-F238E27FC236}">
              <a16:creationId xmlns:a16="http://schemas.microsoft.com/office/drawing/2014/main" id="{BF570DE4-5DBD-4DFE-BB25-AD0E494E84EE}"/>
            </a:ext>
          </a:extLst>
        </xdr:cNvPr>
        <xdr:cNvSpPr/>
      </xdr:nvSpPr>
      <xdr:spPr>
        <a:xfrm>
          <a:off x="13055600" y="304810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162683</xdr:rowOff>
    </xdr:from>
    <xdr:ext cx="762000" cy="259045"/>
    <xdr:sp macro="" textlink="">
      <xdr:nvSpPr>
        <xdr:cNvPr id="469" name="テキスト ボックス 468">
          <a:extLst>
            <a:ext uri="{FF2B5EF4-FFF2-40B4-BE49-F238E27FC236}">
              <a16:creationId xmlns:a16="http://schemas.microsoft.com/office/drawing/2014/main" id="{C92DDEE5-DE95-4A1C-B26D-4B680F7FAEA0}"/>
            </a:ext>
          </a:extLst>
        </xdr:cNvPr>
        <xdr:cNvSpPr txBox="1"/>
      </xdr:nvSpPr>
      <xdr:spPr>
        <a:xfrm>
          <a:off x="12763500" y="313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32067</xdr:rowOff>
    </xdr:from>
    <xdr:to>
      <xdr:col>64</xdr:col>
      <xdr:colOff>152400</xdr:colOff>
      <xdr:row>18</xdr:row>
      <xdr:rowOff>133667</xdr:rowOff>
    </xdr:to>
    <xdr:sp macro="" textlink="">
      <xdr:nvSpPr>
        <xdr:cNvPr id="470" name="楕円 469">
          <a:extLst>
            <a:ext uri="{FF2B5EF4-FFF2-40B4-BE49-F238E27FC236}">
              <a16:creationId xmlns:a16="http://schemas.microsoft.com/office/drawing/2014/main" id="{03602B06-B431-4D10-BD97-73FCE0CFE6F3}"/>
            </a:ext>
          </a:extLst>
        </xdr:cNvPr>
        <xdr:cNvSpPr/>
      </xdr:nvSpPr>
      <xdr:spPr>
        <a:xfrm>
          <a:off x="12242800" y="30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118444</xdr:rowOff>
    </xdr:from>
    <xdr:ext cx="762000" cy="259045"/>
    <xdr:sp macro="" textlink="">
      <xdr:nvSpPr>
        <xdr:cNvPr id="471" name="テキスト ボックス 470">
          <a:extLst>
            <a:ext uri="{FF2B5EF4-FFF2-40B4-BE49-F238E27FC236}">
              <a16:creationId xmlns:a16="http://schemas.microsoft.com/office/drawing/2014/main" id="{7FFF420A-2694-442D-B738-470C793FF060}"/>
            </a:ext>
          </a:extLst>
        </xdr:cNvPr>
        <xdr:cNvSpPr txBox="1"/>
      </xdr:nvSpPr>
      <xdr:spPr>
        <a:xfrm>
          <a:off x="11950700" y="309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212,128
198,083
139.44
83,772,180
80,354,024
3,103,149
44,909,956
63,743,803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ポイント上昇しましたが、類似団体内平均値を下回っています。昨年度より上昇した要因は、退職者の減少により退職手当が減少した一方で、分母となる経常一般財源収入額も減少したことによるものです。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今後も、職員の定員の適正化や勤務実績を的確に反映した給与の適正化などに努めます。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107950</xdr:rowOff>
    </xdr:from>
    <xdr:to>
      <xdr:col>24</xdr:col>
      <xdr:colOff>25400</xdr:colOff>
      <xdr:row>42</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435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107950</xdr:rowOff>
    </xdr:from>
    <xdr:to>
      <xdr:col>24</xdr:col>
      <xdr:colOff>114300</xdr:colOff>
      <xdr:row>32</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32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124477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32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7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95250</xdr:rowOff>
    </xdr:from>
    <xdr:to>
      <xdr:col>11</xdr:col>
      <xdr:colOff>60325</xdr:colOff>
      <xdr:row>36</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上回っています。昨年度より上昇した要因は、電気・ガス料金等の高騰による光熱水費が増加した一方で、分母となる経常一般財源収入額も減少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今後とも委託内容等の見直しや契約価格の適正化など物件費の抑制に努めます。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55563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15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27640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55563</xdr:rowOff>
    </xdr:from>
    <xdr:to>
      <xdr:col>82</xdr:col>
      <xdr:colOff>196850</xdr:colOff>
      <xdr:row>21</xdr:row>
      <xdr:rowOff>55563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84138</xdr:rowOff>
    </xdr:from>
    <xdr:to>
      <xdr:col>82</xdr:col>
      <xdr:colOff>107950</xdr:colOff>
      <xdr:row>17</xdr:row>
      <xdr:rowOff>155575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27338"/>
          <a:ext cx="838200" cy="2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64152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35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84138</xdr:rowOff>
    </xdr:from>
    <xdr:to>
      <xdr:col>78</xdr:col>
      <xdr:colOff>69850</xdr:colOff>
      <xdr:row>17</xdr:row>
      <xdr:rowOff>98425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27338"/>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76200</xdr:rowOff>
    </xdr:from>
    <xdr:to>
      <xdr:col>78</xdr:col>
      <xdr:colOff>120650</xdr:colOff>
      <xdr:row>16</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98425</xdr:rowOff>
    </xdr:from>
    <xdr:to>
      <xdr:col>73</xdr:col>
      <xdr:colOff>180975</xdr:colOff>
      <xdr:row>18</xdr:row>
      <xdr:rowOff>41275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130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119063</xdr:rowOff>
    </xdr:from>
    <xdr:to>
      <xdr:col>74</xdr:col>
      <xdr:colOff>31750</xdr:colOff>
      <xdr:row>16</xdr:row>
      <xdr:rowOff>49213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59390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5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169863</xdr:rowOff>
    </xdr:from>
    <xdr:to>
      <xdr:col>69</xdr:col>
      <xdr:colOff>92075</xdr:colOff>
      <xdr:row>18</xdr:row>
      <xdr:rowOff>41275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0845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147638</xdr:rowOff>
    </xdr:from>
    <xdr:to>
      <xdr:col>69</xdr:col>
      <xdr:colOff>142875</xdr:colOff>
      <xdr:row>17</xdr:row>
      <xdr:rowOff>77788</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87965</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104775</xdr:rowOff>
    </xdr:from>
    <xdr:to>
      <xdr:col>82</xdr:col>
      <xdr:colOff>158750</xdr:colOff>
      <xdr:row>18</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76852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33338</xdr:rowOff>
    </xdr:from>
    <xdr:to>
      <xdr:col>78</xdr:col>
      <xdr:colOff>120650</xdr:colOff>
      <xdr:row>16</xdr:row>
      <xdr:rowOff>134938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119715</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6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47625</xdr:rowOff>
    </xdr:from>
    <xdr:to>
      <xdr:col>74</xdr:col>
      <xdr:colOff>31750</xdr:colOff>
      <xdr:row>17</xdr:row>
      <xdr:rowOff>149225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134002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161925</xdr:rowOff>
    </xdr:from>
    <xdr:to>
      <xdr:col>69</xdr:col>
      <xdr:colOff>142875</xdr:colOff>
      <xdr:row>18</xdr:row>
      <xdr:rowOff>92075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76852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119063</xdr:rowOff>
    </xdr:from>
    <xdr:to>
      <xdr:col>65</xdr:col>
      <xdr:colOff>53975</xdr:colOff>
      <xdr:row>18</xdr:row>
      <xdr:rowOff>49213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3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33990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2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ポイント上昇し、類似団体内平均値を上回っています。昨年度より上昇した要因は、生活保護扶助費が減少した一方で、分母となる経常一般財源収入額も減少したことによるものです。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今後も給付内容や対象者の適正化に努めます。</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59</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100221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51905</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59</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0221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59</xdr:row>
      <xdr:rowOff>135165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101200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135165</xdr:rowOff>
    </xdr:from>
    <xdr:to>
      <xdr:col>11</xdr:col>
      <xdr:colOff>9525</xdr:colOff>
      <xdr:row>60</xdr:row>
      <xdr:rowOff>12700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10250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138992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57349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125185</xdr:rowOff>
    </xdr:from>
    <xdr:to>
      <xdr:col>24</xdr:col>
      <xdr:colOff>76200</xdr:colOff>
      <xdr:row>59</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97262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125185</xdr:rowOff>
    </xdr:from>
    <xdr:to>
      <xdr:col>15</xdr:col>
      <xdr:colOff>149225</xdr:colOff>
      <xdr:row>59</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40112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84365</xdr:rowOff>
    </xdr:from>
    <xdr:to>
      <xdr:col>11</xdr:col>
      <xdr:colOff>60325</xdr:colOff>
      <xdr:row>60</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170742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その他に係る経常収支比率については</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％で、昨年度から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ポイント下降し、類似団体平均値を下回っています。昨年度より下降した要因は、病院事業会計出資金の性質を投資及び出資金から補助費等へ変更したことによるものです。</a:t>
          </a:r>
        </a:p>
        <a:p>
          <a:r>
            <a:rPr kumimoji="1" lang="ja-JP" altLang="en-US" sz="1200">
              <a:latin typeface="ＭＳ Ｐゴシック" panose="020B0600070205080204" pitchFamily="50" charset="-128"/>
              <a:ea typeface="ＭＳ Ｐゴシック" panose="020B0600070205080204" pitchFamily="50" charset="-128"/>
            </a:rPr>
            <a:t>　今後、施設の老朽化により維持補修費の増加が見込まれるため、個別施設計画等による計画的な執行に努めます。また、各特別会計の事業を精査し、特別会計への繰出金等の金額が適正になるように努めます。</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3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57</xdr:row>
      <xdr:rowOff>158750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06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152400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931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152400</xdr:rowOff>
    </xdr:from>
    <xdr:to>
      <xdr:col>73</xdr:col>
      <xdr:colOff>180975</xdr:colOff>
      <xdr:row>60</xdr:row>
      <xdr:rowOff>76200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096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76200</xdr:rowOff>
    </xdr:from>
    <xdr:to>
      <xdr:col>69</xdr:col>
      <xdr:colOff>92075</xdr:colOff>
      <xdr:row>60</xdr:row>
      <xdr:rowOff>76200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36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22877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25400</xdr:rowOff>
    </xdr:from>
    <xdr:to>
      <xdr:col>69</xdr:col>
      <xdr:colOff>142875</xdr:colOff>
      <xdr:row>60</xdr:row>
      <xdr:rowOff>127000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25400</xdr:rowOff>
    </xdr:from>
    <xdr:to>
      <xdr:col>65</xdr:col>
      <xdr:colOff>53975</xdr:colOff>
      <xdr:row>60</xdr:row>
      <xdr:rowOff>127000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111777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補助費等に係る経常収支比率については</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％で、昨年度から</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上昇しましたが、類似団体内平均値を下回っています。昨年度より上昇した要因は、病院事業会計出資金の性質を投資及び出資金から補助費等へ変更したことに加え、分母となる経常一般財源収入額も減少したことによるものです。</a:t>
          </a:r>
        </a:p>
        <a:p>
          <a:r>
            <a:rPr kumimoji="1" lang="ja-JP" altLang="en-US" sz="1200">
              <a:latin typeface="ＭＳ Ｐゴシック" panose="020B0600070205080204" pitchFamily="50" charset="-128"/>
              <a:ea typeface="ＭＳ Ｐゴシック" panose="020B0600070205080204" pitchFamily="50" charset="-128"/>
            </a:rPr>
            <a:t>　今後とも、公営企業会計への繰出金について、健全な経営を求め、適正な額になるように努めます。また、補助内容や効果について、精査を行うとともに、真に必要な補助費等の執行に努めます。</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26416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7001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94996</xdr:rowOff>
    </xdr:from>
    <xdr:to>
      <xdr:col>82</xdr:col>
      <xdr:colOff>107950</xdr:colOff>
      <xdr:row>35</xdr:row>
      <xdr:rowOff>42418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592429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94996</xdr:rowOff>
    </xdr:from>
    <xdr:to>
      <xdr:col>78</xdr:col>
      <xdr:colOff>69850</xdr:colOff>
      <xdr:row>34</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59242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92202</xdr:rowOff>
    </xdr:from>
    <xdr:to>
      <xdr:col>78</xdr:col>
      <xdr:colOff>120650</xdr:colOff>
      <xdr:row>36</xdr:row>
      <xdr:rowOff>22352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7129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7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62992</xdr:rowOff>
    </xdr:from>
    <xdr:to>
      <xdr:col>73</xdr:col>
      <xdr:colOff>180975</xdr:colOff>
      <xdr:row>34</xdr:row>
      <xdr:rowOff>154432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8922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72136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5892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71645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0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44196</xdr:rowOff>
    </xdr:from>
    <xdr:to>
      <xdr:col>78</xdr:col>
      <xdr:colOff>120650</xdr:colOff>
      <xdr:row>34</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155973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上回っています。昨年度より上昇した要因は、高利で借入れた市債の償還終了や利率見直しにより公債費が減少した一方で、分母となる経常一般財源収入額も減少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今後とも市債の計画的な発行に努め、将来世代への負担を軽減するよう公債費の抑制に努めます。</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00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78</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324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78</xdr:row>
      <xdr:rowOff>50800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324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78</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80061"/>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161289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800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公債費以外に係る経常収支比率については</a:t>
          </a:r>
          <a:r>
            <a:rPr kumimoji="1" lang="en-US" altLang="ja-JP" sz="1200">
              <a:latin typeface="ＭＳ Ｐゴシック" panose="020B0600070205080204" pitchFamily="50" charset="-128"/>
              <a:ea typeface="ＭＳ Ｐゴシック" panose="020B0600070205080204" pitchFamily="50" charset="-128"/>
            </a:rPr>
            <a:t>77.4</a:t>
          </a:r>
          <a:r>
            <a:rPr kumimoji="1" lang="ja-JP" altLang="en-US" sz="1200">
              <a:latin typeface="ＭＳ Ｐゴシック" panose="020B0600070205080204" pitchFamily="50" charset="-128"/>
              <a:ea typeface="ＭＳ Ｐゴシック" panose="020B0600070205080204" pitchFamily="50" charset="-128"/>
            </a:rPr>
            <a:t>％で、昨年度より</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ポイント上昇しましたが、類似団体内平均値を下回っています。昨年度より上昇した要因は、人件費や扶助費が減少した一方で、分母となる経常一般財源収入額が減少したことによるものです。</a:t>
          </a:r>
        </a:p>
        <a:p>
          <a:r>
            <a:rPr kumimoji="1" lang="ja-JP" altLang="en-US" sz="1200">
              <a:latin typeface="ＭＳ Ｐゴシック" panose="020B0600070205080204" pitchFamily="50" charset="-128"/>
              <a:ea typeface="ＭＳ Ｐゴシック" panose="020B0600070205080204" pitchFamily="50" charset="-128"/>
            </a:rPr>
            <a:t>　少子高齢化等により扶助費が今後増加することが見込まれるため、給付内容や対象者の適正化に努めるとともに、事務事業の見直し等により経費抑制に努めます。</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433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110672</xdr:rowOff>
    </xdr:from>
    <xdr:to>
      <xdr:col>82</xdr:col>
      <xdr:colOff>107950</xdr:colOff>
      <xdr:row>76</xdr:row>
      <xdr:rowOff>12700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2455072"/>
          <a:ext cx="8382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64606</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09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110672</xdr:rowOff>
    </xdr:from>
    <xdr:to>
      <xdr:col>78</xdr:col>
      <xdr:colOff>69850</xdr:colOff>
      <xdr:row>76</xdr:row>
      <xdr:rowOff>132443</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4782800" y="12455072"/>
          <a:ext cx="8890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119743</xdr:rowOff>
    </xdr:from>
    <xdr:to>
      <xdr:col>78</xdr:col>
      <xdr:colOff>120650</xdr:colOff>
      <xdr:row>75</xdr:row>
      <xdr:rowOff>49893</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34670</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89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132443</xdr:rowOff>
    </xdr:from>
    <xdr:to>
      <xdr:col>73</xdr:col>
      <xdr:colOff>180975</xdr:colOff>
      <xdr:row>77</xdr:row>
      <xdr:rowOff>124279</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893800" y="131626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124279</xdr:rowOff>
    </xdr:from>
    <xdr:to>
      <xdr:col>69</xdr:col>
      <xdr:colOff>92075</xdr:colOff>
      <xdr:row>78</xdr:row>
      <xdr:rowOff>7257</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3325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8164</xdr:rowOff>
    </xdr:from>
    <xdr:to>
      <xdr:col>69</xdr:col>
      <xdr:colOff>142875</xdr:colOff>
      <xdr:row>77</xdr:row>
      <xdr:rowOff>109764</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119941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59872</xdr:rowOff>
    </xdr:from>
    <xdr:to>
      <xdr:col>78</xdr:col>
      <xdr:colOff>120650</xdr:colOff>
      <xdr:row>72</xdr:row>
      <xdr:rowOff>161472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24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199</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217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81643</xdr:rowOff>
    </xdr:from>
    <xdr:to>
      <xdr:col>74</xdr:col>
      <xdr:colOff>31750</xdr:colOff>
      <xdr:row>77</xdr:row>
      <xdr:rowOff>11793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73479</xdr:rowOff>
    </xdr:from>
    <xdr:to>
      <xdr:col>69</xdr:col>
      <xdr:colOff>142875</xdr:colOff>
      <xdr:row>78</xdr:row>
      <xdr:rowOff>3629</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159856</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127907</xdr:rowOff>
    </xdr:from>
    <xdr:to>
      <xdr:col>65</xdr:col>
      <xdr:colOff>53975</xdr:colOff>
      <xdr:row>78</xdr:row>
      <xdr:rowOff>58057</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42834</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55231</xdr:rowOff>
    </xdr:from>
    <xdr:to>
      <xdr:col>29</xdr:col>
      <xdr:colOff>127000</xdr:colOff>
      <xdr:row>20</xdr:row>
      <xdr:rowOff>42298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0256"/>
          <a:ext cx="0" cy="13586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14375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42298</xdr:rowOff>
    </xdr:from>
    <xdr:to>
      <xdr:col>30</xdr:col>
      <xdr:colOff>25400</xdr:colOff>
      <xdr:row>20</xdr:row>
      <xdr:rowOff>42298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8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55231</xdr:rowOff>
    </xdr:from>
    <xdr:to>
      <xdr:col>30</xdr:col>
      <xdr:colOff>25400</xdr:colOff>
      <xdr:row>12</xdr:row>
      <xdr:rowOff>55231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0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111107</xdr:rowOff>
    </xdr:from>
    <xdr:to>
      <xdr:col>29</xdr:col>
      <xdr:colOff>127000</xdr:colOff>
      <xdr:row>18</xdr:row>
      <xdr:rowOff>133542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44832"/>
          <a:ext cx="647700" cy="2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57109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40582</xdr:rowOff>
    </xdr:from>
    <xdr:to>
      <xdr:col>29</xdr:col>
      <xdr:colOff>177800</xdr:colOff>
      <xdr:row>17</xdr:row>
      <xdr:rowOff>142182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102387</xdr:rowOff>
    </xdr:from>
    <xdr:to>
      <xdr:col>26</xdr:col>
      <xdr:colOff>50800</xdr:colOff>
      <xdr:row>18</xdr:row>
      <xdr:rowOff>133542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36112"/>
          <a:ext cx="698500" cy="31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60731</xdr:rowOff>
    </xdr:from>
    <xdr:to>
      <xdr:col>26</xdr:col>
      <xdr:colOff>101600</xdr:colOff>
      <xdr:row>17</xdr:row>
      <xdr:rowOff>162331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102387</xdr:rowOff>
    </xdr:from>
    <xdr:to>
      <xdr:col>22</xdr:col>
      <xdr:colOff>114300</xdr:colOff>
      <xdr:row>18</xdr:row>
      <xdr:rowOff>103269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36112"/>
          <a:ext cx="698500" cy="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79346</xdr:rowOff>
    </xdr:from>
    <xdr:to>
      <xdr:col>22</xdr:col>
      <xdr:colOff>165100</xdr:colOff>
      <xdr:row>18</xdr:row>
      <xdr:rowOff>9496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19673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103269</xdr:rowOff>
    </xdr:from>
    <xdr:to>
      <xdr:col>18</xdr:col>
      <xdr:colOff>177800</xdr:colOff>
      <xdr:row>18</xdr:row>
      <xdr:rowOff>120349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36994"/>
          <a:ext cx="698500" cy="17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138423</xdr:rowOff>
    </xdr:from>
    <xdr:to>
      <xdr:col>19</xdr:col>
      <xdr:colOff>38100</xdr:colOff>
      <xdr:row>18</xdr:row>
      <xdr:rowOff>68573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78750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162916</xdr:rowOff>
    </xdr:from>
    <xdr:to>
      <xdr:col>15</xdr:col>
      <xdr:colOff>101600</xdr:colOff>
      <xdr:row>18</xdr:row>
      <xdr:rowOff>93066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25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103243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60307</xdr:rowOff>
    </xdr:from>
    <xdr:to>
      <xdr:col>29</xdr:col>
      <xdr:colOff>177800</xdr:colOff>
      <xdr:row>18</xdr:row>
      <xdr:rowOff>161907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94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32384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82742</xdr:rowOff>
    </xdr:from>
    <xdr:to>
      <xdr:col>26</xdr:col>
      <xdr:colOff>101600</xdr:colOff>
      <xdr:row>19</xdr:row>
      <xdr:rowOff>12892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6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169119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2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51587</xdr:rowOff>
    </xdr:from>
    <xdr:to>
      <xdr:col>22</xdr:col>
      <xdr:colOff>165100</xdr:colOff>
      <xdr:row>18</xdr:row>
      <xdr:rowOff>153188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8531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137965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7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52469</xdr:rowOff>
    </xdr:from>
    <xdr:to>
      <xdr:col>19</xdr:col>
      <xdr:colOff>38100</xdr:colOff>
      <xdr:row>18</xdr:row>
      <xdr:rowOff>154069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6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138846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69549</xdr:rowOff>
    </xdr:from>
    <xdr:to>
      <xdr:col>15</xdr:col>
      <xdr:colOff>101600</xdr:colOff>
      <xdr:row>18</xdr:row>
      <xdr:rowOff>171149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3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155926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8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273495</xdr:rowOff>
    </xdr:from>
    <xdr:to>
      <xdr:col>29</xdr:col>
      <xdr:colOff>127000</xdr:colOff>
      <xdr:row>38</xdr:row>
      <xdr:rowOff>164757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8045"/>
          <a:ext cx="0" cy="14343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136834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164757</xdr:rowOff>
    </xdr:from>
    <xdr:to>
      <xdr:col>30</xdr:col>
      <xdr:colOff>25400</xdr:colOff>
      <xdr:row>38</xdr:row>
      <xdr:rowOff>164757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2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16972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273495</xdr:rowOff>
    </xdr:from>
    <xdr:to>
      <xdr:col>30</xdr:col>
      <xdr:colOff>25400</xdr:colOff>
      <xdr:row>33</xdr:row>
      <xdr:rowOff>273495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36475</xdr:rowOff>
    </xdr:from>
    <xdr:to>
      <xdr:col>29</xdr:col>
      <xdr:colOff>127000</xdr:colOff>
      <xdr:row>37</xdr:row>
      <xdr:rowOff>65963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61175"/>
          <a:ext cx="647700" cy="29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21252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1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32614</xdr:rowOff>
    </xdr:from>
    <xdr:to>
      <xdr:col>29</xdr:col>
      <xdr:colOff>177800</xdr:colOff>
      <xdr:row>37</xdr:row>
      <xdr:rowOff>134214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15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62154</xdr:rowOff>
    </xdr:from>
    <xdr:to>
      <xdr:col>26</xdr:col>
      <xdr:colOff>50800</xdr:colOff>
      <xdr:row>37</xdr:row>
      <xdr:rowOff>65963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86854"/>
          <a:ext cx="698500" cy="3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106375</xdr:rowOff>
    </xdr:from>
    <xdr:to>
      <xdr:col>26</xdr:col>
      <xdr:colOff>101600</xdr:colOff>
      <xdr:row>37</xdr:row>
      <xdr:rowOff>207975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231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192752</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31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62154</xdr:rowOff>
    </xdr:from>
    <xdr:to>
      <xdr:col>22</xdr:col>
      <xdr:colOff>114300</xdr:colOff>
      <xdr:row>37</xdr:row>
      <xdr:rowOff>108217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86854"/>
          <a:ext cx="698500" cy="46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133617</xdr:rowOff>
    </xdr:from>
    <xdr:to>
      <xdr:col>22</xdr:col>
      <xdr:colOff>165100</xdr:colOff>
      <xdr:row>37</xdr:row>
      <xdr:rowOff>235217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258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219994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34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108217</xdr:rowOff>
    </xdr:from>
    <xdr:to>
      <xdr:col>18</xdr:col>
      <xdr:colOff>177800</xdr:colOff>
      <xdr:row>37</xdr:row>
      <xdr:rowOff>115951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32917"/>
          <a:ext cx="698500" cy="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137198</xdr:rowOff>
    </xdr:from>
    <xdr:to>
      <xdr:col>19</xdr:col>
      <xdr:colOff>38100</xdr:colOff>
      <xdr:row>37</xdr:row>
      <xdr:rowOff>238798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26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223575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124701</xdr:rowOff>
    </xdr:from>
    <xdr:to>
      <xdr:col>15</xdr:col>
      <xdr:colOff>101600</xdr:colOff>
      <xdr:row>37</xdr:row>
      <xdr:rowOff>226301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249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211078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33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157125</xdr:rowOff>
    </xdr:from>
    <xdr:to>
      <xdr:col>29</xdr:col>
      <xdr:colOff>177800</xdr:colOff>
      <xdr:row>37</xdr:row>
      <xdr:rowOff>87275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1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2202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5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15163</xdr:rowOff>
    </xdr:from>
    <xdr:to>
      <xdr:col>26</xdr:col>
      <xdr:colOff>101600</xdr:colOff>
      <xdr:row>37</xdr:row>
      <xdr:rowOff>116763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39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298390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0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11354</xdr:rowOff>
    </xdr:from>
    <xdr:to>
      <xdr:col>22</xdr:col>
      <xdr:colOff>165100</xdr:colOff>
      <xdr:row>37</xdr:row>
      <xdr:rowOff>112954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36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294581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0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57417</xdr:rowOff>
    </xdr:from>
    <xdr:to>
      <xdr:col>19</xdr:col>
      <xdr:colOff>38100</xdr:colOff>
      <xdr:row>37</xdr:row>
      <xdr:rowOff>159017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82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340644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5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65151</xdr:rowOff>
    </xdr:from>
    <xdr:to>
      <xdr:col>15</xdr:col>
      <xdr:colOff>101600</xdr:colOff>
      <xdr:row>37</xdr:row>
      <xdr:rowOff>166751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89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5478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5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212,128
198,083
139.44
83,772,180
80,354,024
3,103,149
44,909,956
63,743,803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87481</xdr:rowOff>
    </xdr:from>
    <xdr:to>
      <xdr:col>24</xdr:col>
      <xdr:colOff>62865</xdr:colOff>
      <xdr:row>38</xdr:row>
      <xdr:rowOff>28502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0981"/>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32329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28502</xdr:rowOff>
    </xdr:from>
    <xdr:to>
      <xdr:col>24</xdr:col>
      <xdr:colOff>152400</xdr:colOff>
      <xdr:row>38</xdr:row>
      <xdr:rowOff>28502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34158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87481</xdr:rowOff>
    </xdr:from>
    <xdr:to>
      <xdr:col>24</xdr:col>
      <xdr:colOff>152400</xdr:colOff>
      <xdr:row>30</xdr:row>
      <xdr:rowOff>87481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113966</xdr:rowOff>
    </xdr:from>
    <xdr:to>
      <xdr:col>24</xdr:col>
      <xdr:colOff>63500</xdr:colOff>
      <xdr:row>35</xdr:row>
      <xdr:rowOff>115697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14716"/>
          <a:ext cx="8382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113966</xdr:rowOff>
    </xdr:from>
    <xdr:to>
      <xdr:col>19</xdr:col>
      <xdr:colOff>177800</xdr:colOff>
      <xdr:row>35</xdr:row>
      <xdr:rowOff>130621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4716"/>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146344</xdr:rowOff>
    </xdr:from>
    <xdr:to>
      <xdr:col>20</xdr:col>
      <xdr:colOff>38100</xdr:colOff>
      <xdr:row>35</xdr:row>
      <xdr:rowOff>76494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93021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130621</xdr:rowOff>
    </xdr:from>
    <xdr:to>
      <xdr:col>15</xdr:col>
      <xdr:colOff>50800</xdr:colOff>
      <xdr:row>35</xdr:row>
      <xdr:rowOff>157890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31371"/>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119440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157890</xdr:rowOff>
    </xdr:from>
    <xdr:to>
      <xdr:col>10</xdr:col>
      <xdr:colOff>114300</xdr:colOff>
      <xdr:row>36</xdr:row>
      <xdr:rowOff>6916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58640"/>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100899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116803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64897</xdr:rowOff>
    </xdr:from>
    <xdr:to>
      <xdr:col>24</xdr:col>
      <xdr:colOff>114300</xdr:colOff>
      <xdr:row>35</xdr:row>
      <xdr:rowOff>166497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43324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4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63166</xdr:rowOff>
    </xdr:from>
    <xdr:to>
      <xdr:col>20</xdr:col>
      <xdr:colOff>38100</xdr:colOff>
      <xdr:row>35</xdr:row>
      <xdr:rowOff>164766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155893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5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79821</xdr:rowOff>
    </xdr:from>
    <xdr:to>
      <xdr:col>15</xdr:col>
      <xdr:colOff>101600</xdr:colOff>
      <xdr:row>36</xdr:row>
      <xdr:rowOff>9971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107090</xdr:rowOff>
    </xdr:from>
    <xdr:to>
      <xdr:col>10</xdr:col>
      <xdr:colOff>165100</xdr:colOff>
      <xdr:row>36</xdr:row>
      <xdr:rowOff>37240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53767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127566</xdr:rowOff>
    </xdr:from>
    <xdr:to>
      <xdr:col>6</xdr:col>
      <xdr:colOff>38100</xdr:colOff>
      <xdr:row>36</xdr:row>
      <xdr:rowOff>57716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74243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0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91283</xdr:rowOff>
    </xdr:from>
    <xdr:to>
      <xdr:col>24</xdr:col>
      <xdr:colOff>62865</xdr:colOff>
      <xdr:row>58</xdr:row>
      <xdr:rowOff>161280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783"/>
          <a:ext cx="1270" cy="144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161280</xdr:rowOff>
    </xdr:from>
    <xdr:to>
      <xdr:col>24</xdr:col>
      <xdr:colOff>152400</xdr:colOff>
      <xdr:row>58</xdr:row>
      <xdr:rowOff>161280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37960</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91283</xdr:rowOff>
    </xdr:from>
    <xdr:to>
      <xdr:col>24</xdr:col>
      <xdr:colOff>152400</xdr:colOff>
      <xdr:row>50</xdr:row>
      <xdr:rowOff>91283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20096</xdr:rowOff>
    </xdr:from>
    <xdr:to>
      <xdr:col>24</xdr:col>
      <xdr:colOff>63500</xdr:colOff>
      <xdr:row>56</xdr:row>
      <xdr:rowOff>79944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21296"/>
          <a:ext cx="838200" cy="5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59519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17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36642</xdr:rowOff>
    </xdr:from>
    <xdr:to>
      <xdr:col>24</xdr:col>
      <xdr:colOff>114300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20096</xdr:rowOff>
    </xdr:from>
    <xdr:to>
      <xdr:col>19</xdr:col>
      <xdr:colOff>177800</xdr:colOff>
      <xdr:row>58</xdr:row>
      <xdr:rowOff>17262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21296"/>
          <a:ext cx="889000" cy="34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155925</xdr:rowOff>
    </xdr:from>
    <xdr:to>
      <xdr:col>20</xdr:col>
      <xdr:colOff>38100</xdr:colOff>
      <xdr:row>56</xdr:row>
      <xdr:rowOff>86075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77202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106187</xdr:rowOff>
    </xdr:from>
    <xdr:to>
      <xdr:col>15</xdr:col>
      <xdr:colOff>50800</xdr:colOff>
      <xdr:row>58</xdr:row>
      <xdr:rowOff>17262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78837"/>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147833</xdr:rowOff>
    </xdr:from>
    <xdr:to>
      <xdr:col>15</xdr:col>
      <xdr:colOff>101600</xdr:colOff>
      <xdr:row>58</xdr:row>
      <xdr:rowOff>77983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69110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106187</xdr:rowOff>
    </xdr:from>
    <xdr:to>
      <xdr:col>10</xdr:col>
      <xdr:colOff>114300</xdr:colOff>
      <xdr:row>58</xdr:row>
      <xdr:rowOff>28875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8837"/>
          <a:ext cx="889000" cy="9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137500</xdr:rowOff>
    </xdr:from>
    <xdr:to>
      <xdr:col>10</xdr:col>
      <xdr:colOff>165100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120904</xdr:rowOff>
    </xdr:from>
    <xdr:to>
      <xdr:col>6</xdr:col>
      <xdr:colOff>38100</xdr:colOff>
      <xdr:row>59</xdr:row>
      <xdr:rowOff>51054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42181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29144</xdr:rowOff>
    </xdr:from>
    <xdr:to>
      <xdr:col>24</xdr:col>
      <xdr:colOff>114300</xdr:colOff>
      <xdr:row>56</xdr:row>
      <xdr:rowOff>130744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3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7571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140746</xdr:rowOff>
    </xdr:from>
    <xdr:to>
      <xdr:col>20</xdr:col>
      <xdr:colOff>38100</xdr:colOff>
      <xdr:row>56</xdr:row>
      <xdr:rowOff>70896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87423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137912</xdr:rowOff>
    </xdr:from>
    <xdr:to>
      <xdr:col>15</xdr:col>
      <xdr:colOff>101600</xdr:colOff>
      <xdr:row>58</xdr:row>
      <xdr:rowOff>68062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84589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8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55387</xdr:rowOff>
    </xdr:from>
    <xdr:to>
      <xdr:col>10</xdr:col>
      <xdr:colOff>165100</xdr:colOff>
      <xdr:row>57</xdr:row>
      <xdr:rowOff>156987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149525</xdr:rowOff>
    </xdr:from>
    <xdr:to>
      <xdr:col>6</xdr:col>
      <xdr:colOff>38100</xdr:colOff>
      <xdr:row>58</xdr:row>
      <xdr:rowOff>79675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96202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158400</xdr:rowOff>
    </xdr:from>
    <xdr:to>
      <xdr:col>24</xdr:col>
      <xdr:colOff>62865</xdr:colOff>
      <xdr:row>78</xdr:row>
      <xdr:rowOff>122372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31350"/>
          <a:ext cx="1270" cy="116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126199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9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122372</xdr:rowOff>
    </xdr:from>
    <xdr:to>
      <xdr:col>24</xdr:col>
      <xdr:colOff>152400</xdr:colOff>
      <xdr:row>78</xdr:row>
      <xdr:rowOff>122372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105077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158400</xdr:rowOff>
    </xdr:from>
    <xdr:to>
      <xdr:col>24</xdr:col>
      <xdr:colOff>152400</xdr:colOff>
      <xdr:row>71</xdr:row>
      <xdr:rowOff>158400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3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158583</xdr:rowOff>
    </xdr:from>
    <xdr:to>
      <xdr:col>24</xdr:col>
      <xdr:colOff>63500</xdr:colOff>
      <xdr:row>78</xdr:row>
      <xdr:rowOff>4780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60233"/>
          <a:ext cx="8382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20657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5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165441</xdr:rowOff>
    </xdr:from>
    <xdr:to>
      <xdr:col>19</xdr:col>
      <xdr:colOff>177800</xdr:colOff>
      <xdr:row>78</xdr:row>
      <xdr:rowOff>4780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67091"/>
          <a:ext cx="889000" cy="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3494</xdr:rowOff>
    </xdr:from>
    <xdr:to>
      <xdr:col>20</xdr:col>
      <xdr:colOff>38100</xdr:colOff>
      <xdr:row>77</xdr:row>
      <xdr:rowOff>105094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121621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165441</xdr:rowOff>
    </xdr:from>
    <xdr:to>
      <xdr:col>15</xdr:col>
      <xdr:colOff>50800</xdr:colOff>
      <xdr:row>78</xdr:row>
      <xdr:rowOff>20051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6709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6375</xdr:rowOff>
    </xdr:from>
    <xdr:to>
      <xdr:col>15</xdr:col>
      <xdr:colOff>101600</xdr:colOff>
      <xdr:row>77</xdr:row>
      <xdr:rowOff>107975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124502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20051</xdr:rowOff>
    </xdr:from>
    <xdr:to>
      <xdr:col>10</xdr:col>
      <xdr:colOff>114300</xdr:colOff>
      <xdr:row>78</xdr:row>
      <xdr:rowOff>34773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93151"/>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48941</xdr:rowOff>
    </xdr:from>
    <xdr:to>
      <xdr:col>10</xdr:col>
      <xdr:colOff>165100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167068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54336</xdr:rowOff>
    </xdr:from>
    <xdr:to>
      <xdr:col>6</xdr:col>
      <xdr:colOff>38100</xdr:colOff>
      <xdr:row>77</xdr:row>
      <xdr:rowOff>155936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107783</xdr:rowOff>
    </xdr:from>
    <xdr:to>
      <xdr:col>24</xdr:col>
      <xdr:colOff>114300</xdr:colOff>
      <xdr:row>78</xdr:row>
      <xdr:rowOff>37933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86210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125430</xdr:rowOff>
    </xdr:from>
    <xdr:to>
      <xdr:col>20</xdr:col>
      <xdr:colOff>38100</xdr:colOff>
      <xdr:row>78</xdr:row>
      <xdr:rowOff>55580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46707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114641</xdr:rowOff>
    </xdr:from>
    <xdr:to>
      <xdr:col>15</xdr:col>
      <xdr:colOff>101600</xdr:colOff>
      <xdr:row>78</xdr:row>
      <xdr:rowOff>44791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35918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0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140701</xdr:rowOff>
    </xdr:from>
    <xdr:to>
      <xdr:col>10</xdr:col>
      <xdr:colOff>165100</xdr:colOff>
      <xdr:row>78</xdr:row>
      <xdr:rowOff>70851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61978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3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155423</xdr:rowOff>
    </xdr:from>
    <xdr:to>
      <xdr:col>6</xdr:col>
      <xdr:colOff>38100</xdr:colOff>
      <xdr:row>78</xdr:row>
      <xdr:rowOff>85573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76700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4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54756</xdr:rowOff>
    </xdr:from>
    <xdr:to>
      <xdr:col>24</xdr:col>
      <xdr:colOff>62865</xdr:colOff>
      <xdr:row>98</xdr:row>
      <xdr:rowOff>102685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85256"/>
          <a:ext cx="1270" cy="141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106512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102685</xdr:rowOff>
    </xdr:from>
    <xdr:to>
      <xdr:col>24</xdr:col>
      <xdr:colOff>152400</xdr:colOff>
      <xdr:row>98</xdr:row>
      <xdr:rowOff>102685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0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1433</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54756</xdr:rowOff>
    </xdr:from>
    <xdr:to>
      <xdr:col>24</xdr:col>
      <xdr:colOff>152400</xdr:colOff>
      <xdr:row>90</xdr:row>
      <xdr:rowOff>54756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8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36640</xdr:rowOff>
    </xdr:from>
    <xdr:to>
      <xdr:col>24</xdr:col>
      <xdr:colOff>63500</xdr:colOff>
      <xdr:row>95</xdr:row>
      <xdr:rowOff>116497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152940"/>
          <a:ext cx="838200" cy="2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128267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16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149840</xdr:rowOff>
    </xdr:from>
    <xdr:to>
      <xdr:col>24</xdr:col>
      <xdr:colOff>114300</xdr:colOff>
      <xdr:row>96</xdr:row>
      <xdr:rowOff>79990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3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36640</xdr:rowOff>
    </xdr:from>
    <xdr:to>
      <xdr:col>19</xdr:col>
      <xdr:colOff>177800</xdr:colOff>
      <xdr:row>97</xdr:row>
      <xdr:rowOff>11264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152940"/>
          <a:ext cx="889000" cy="48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101149</xdr:rowOff>
    </xdr:from>
    <xdr:to>
      <xdr:col>20</xdr:col>
      <xdr:colOff>38100</xdr:colOff>
      <xdr:row>95</xdr:row>
      <xdr:rowOff>31299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22426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11264</xdr:rowOff>
    </xdr:from>
    <xdr:to>
      <xdr:col>15</xdr:col>
      <xdr:colOff>50800</xdr:colOff>
      <xdr:row>97</xdr:row>
      <xdr:rowOff>76588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41914"/>
          <a:ext cx="889000" cy="6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58001</xdr:rowOff>
    </xdr:from>
    <xdr:to>
      <xdr:col>15</xdr:col>
      <xdr:colOff>101600</xdr:colOff>
      <xdr:row>97</xdr:row>
      <xdr:rowOff>159601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150728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76588</xdr:rowOff>
    </xdr:from>
    <xdr:to>
      <xdr:col>10</xdr:col>
      <xdr:colOff>114300</xdr:colOff>
      <xdr:row>97</xdr:row>
      <xdr:rowOff>158465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07238"/>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95929</xdr:rowOff>
    </xdr:from>
    <xdr:to>
      <xdr:col>10</xdr:col>
      <xdr:colOff>165100</xdr:colOff>
      <xdr:row>98</xdr:row>
      <xdr:rowOff>26079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17206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144850</xdr:rowOff>
    </xdr:from>
    <xdr:to>
      <xdr:col>6</xdr:col>
      <xdr:colOff>38100</xdr:colOff>
      <xdr:row>98</xdr:row>
      <xdr:rowOff>75000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66127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65697</xdr:rowOff>
    </xdr:from>
    <xdr:to>
      <xdr:col>24</xdr:col>
      <xdr:colOff>114300</xdr:colOff>
      <xdr:row>95</xdr:row>
      <xdr:rowOff>167297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88574</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0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157290</xdr:rowOff>
    </xdr:from>
    <xdr:to>
      <xdr:col>20</xdr:col>
      <xdr:colOff>38100</xdr:colOff>
      <xdr:row>94</xdr:row>
      <xdr:rowOff>87440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1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103967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87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131914</xdr:rowOff>
    </xdr:from>
    <xdr:to>
      <xdr:col>15</xdr:col>
      <xdr:colOff>101600</xdr:colOff>
      <xdr:row>97</xdr:row>
      <xdr:rowOff>62064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78591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6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25788</xdr:rowOff>
    </xdr:from>
    <xdr:to>
      <xdr:col>10</xdr:col>
      <xdr:colOff>165100</xdr:colOff>
      <xdr:row>97</xdr:row>
      <xdr:rowOff>127388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5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143915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4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107665</xdr:rowOff>
    </xdr:from>
    <xdr:to>
      <xdr:col>6</xdr:col>
      <xdr:colOff>38100</xdr:colOff>
      <xdr:row>98</xdr:row>
      <xdr:rowOff>37815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54342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5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40705</xdr:rowOff>
    </xdr:from>
    <xdr:to>
      <xdr:col>54</xdr:col>
      <xdr:colOff>189865</xdr:colOff>
      <xdr:row>37</xdr:row>
      <xdr:rowOff>115403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870005"/>
          <a:ext cx="1270" cy="589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119230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6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115403</xdr:rowOff>
    </xdr:from>
    <xdr:to>
      <xdr:col>55</xdr:col>
      <xdr:colOff>88900</xdr:colOff>
      <xdr:row>37</xdr:row>
      <xdr:rowOff>115403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5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158832</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64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40705</xdr:rowOff>
    </xdr:from>
    <xdr:to>
      <xdr:col>55</xdr:col>
      <xdr:colOff>88900</xdr:colOff>
      <xdr:row>34</xdr:row>
      <xdr:rowOff>40705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87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49316</xdr:rowOff>
    </xdr:from>
    <xdr:to>
      <xdr:col>55</xdr:col>
      <xdr:colOff>0</xdr:colOff>
      <xdr:row>37</xdr:row>
      <xdr:rowOff>168014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92966"/>
          <a:ext cx="838200" cy="11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118396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1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95519</xdr:rowOff>
    </xdr:from>
    <xdr:to>
      <xdr:col>55</xdr:col>
      <xdr:colOff>50800</xdr:colOff>
      <xdr:row>37</xdr:row>
      <xdr:rowOff>25669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6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17464</xdr:rowOff>
    </xdr:from>
    <xdr:to>
      <xdr:col>50</xdr:col>
      <xdr:colOff>114300</xdr:colOff>
      <xdr:row>37</xdr:row>
      <xdr:rowOff>168014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32414"/>
          <a:ext cx="889000" cy="117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152679</xdr:rowOff>
    </xdr:from>
    <xdr:to>
      <xdr:col>50</xdr:col>
      <xdr:colOff>165100</xdr:colOff>
      <xdr:row>37</xdr:row>
      <xdr:rowOff>82829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99356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17464</xdr:rowOff>
    </xdr:from>
    <xdr:to>
      <xdr:col>45</xdr:col>
      <xdr:colOff>177800</xdr:colOff>
      <xdr:row>38</xdr:row>
      <xdr:rowOff>98008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32414"/>
          <a:ext cx="889000" cy="128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62262</xdr:rowOff>
    </xdr:from>
    <xdr:to>
      <xdr:col>46</xdr:col>
      <xdr:colOff>38100</xdr:colOff>
      <xdr:row>30</xdr:row>
      <xdr:rowOff>163862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8939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98008</xdr:rowOff>
    </xdr:from>
    <xdr:to>
      <xdr:col>41</xdr:col>
      <xdr:colOff>50800</xdr:colOff>
      <xdr:row>38</xdr:row>
      <xdr:rowOff>127552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613108"/>
          <a:ext cx="889000" cy="2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36616</xdr:rowOff>
    </xdr:from>
    <xdr:to>
      <xdr:col>41</xdr:col>
      <xdr:colOff>101600</xdr:colOff>
      <xdr:row>37</xdr:row>
      <xdr:rowOff>138216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154743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41395</xdr:rowOff>
    </xdr:from>
    <xdr:to>
      <xdr:col>36</xdr:col>
      <xdr:colOff>165100</xdr:colOff>
      <xdr:row>37</xdr:row>
      <xdr:rowOff>142995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159522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169966</xdr:rowOff>
    </xdr:from>
    <xdr:to>
      <xdr:col>55</xdr:col>
      <xdr:colOff>50800</xdr:colOff>
      <xdr:row>37</xdr:row>
      <xdr:rowOff>100116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84893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117214</xdr:rowOff>
    </xdr:from>
    <xdr:to>
      <xdr:col>50</xdr:col>
      <xdr:colOff>165100</xdr:colOff>
      <xdr:row>38</xdr:row>
      <xdr:rowOff>47364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38491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5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138114</xdr:rowOff>
    </xdr:from>
    <xdr:to>
      <xdr:col>46</xdr:col>
      <xdr:colOff>38100</xdr:colOff>
      <xdr:row>31</xdr:row>
      <xdr:rowOff>68264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59391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7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47208</xdr:rowOff>
    </xdr:from>
    <xdr:to>
      <xdr:col>41</xdr:col>
      <xdr:colOff>101600</xdr:colOff>
      <xdr:row>38</xdr:row>
      <xdr:rowOff>148808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6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139935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5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76752</xdr:rowOff>
    </xdr:from>
    <xdr:to>
      <xdr:col>36</xdr:col>
      <xdr:colOff>165100</xdr:colOff>
      <xdr:row>39</xdr:row>
      <xdr:rowOff>6902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169479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8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68415</xdr:rowOff>
    </xdr:from>
    <xdr:to>
      <xdr:col>54</xdr:col>
      <xdr:colOff>189865</xdr:colOff>
      <xdr:row>59</xdr:row>
      <xdr:rowOff>116840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12365"/>
          <a:ext cx="1270" cy="142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120667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116840</xdr:rowOff>
    </xdr:from>
    <xdr:to>
      <xdr:col>55</xdr:col>
      <xdr:colOff>88900</xdr:colOff>
      <xdr:row>59</xdr:row>
      <xdr:rowOff>116840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23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15092</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68415</xdr:rowOff>
    </xdr:from>
    <xdr:to>
      <xdr:col>55</xdr:col>
      <xdr:colOff>88900</xdr:colOff>
      <xdr:row>51</xdr:row>
      <xdr:rowOff>68415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32524</xdr:rowOff>
    </xdr:from>
    <xdr:to>
      <xdr:col>55</xdr:col>
      <xdr:colOff>0</xdr:colOff>
      <xdr:row>58</xdr:row>
      <xdr:rowOff>43364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76624"/>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33043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62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10166</xdr:rowOff>
    </xdr:from>
    <xdr:to>
      <xdr:col>55</xdr:col>
      <xdr:colOff>50800</xdr:colOff>
      <xdr:row>56</xdr:row>
      <xdr:rowOff>111766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96456</xdr:rowOff>
    </xdr:from>
    <xdr:to>
      <xdr:col>50</xdr:col>
      <xdr:colOff>114300</xdr:colOff>
      <xdr:row>58</xdr:row>
      <xdr:rowOff>43364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69106"/>
          <a:ext cx="889000" cy="11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115074</xdr:rowOff>
    </xdr:from>
    <xdr:to>
      <xdr:col>50</xdr:col>
      <xdr:colOff>165100</xdr:colOff>
      <xdr:row>57</xdr:row>
      <xdr:rowOff>45224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61751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22847</xdr:rowOff>
    </xdr:from>
    <xdr:to>
      <xdr:col>45</xdr:col>
      <xdr:colOff>177800</xdr:colOff>
      <xdr:row>57</xdr:row>
      <xdr:rowOff>96456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624047"/>
          <a:ext cx="889000" cy="2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64878</xdr:rowOff>
    </xdr:from>
    <xdr:to>
      <xdr:col>46</xdr:col>
      <xdr:colOff>38100</xdr:colOff>
      <xdr:row>56</xdr:row>
      <xdr:rowOff>166478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11555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70720</xdr:rowOff>
    </xdr:from>
    <xdr:to>
      <xdr:col>41</xdr:col>
      <xdr:colOff>50800</xdr:colOff>
      <xdr:row>56</xdr:row>
      <xdr:rowOff>22847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500470"/>
          <a:ext cx="889000" cy="1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12033</xdr:rowOff>
    </xdr:from>
    <xdr:to>
      <xdr:col>41</xdr:col>
      <xdr:colOff>101600</xdr:colOff>
      <xdr:row>56</xdr:row>
      <xdr:rowOff>113633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104760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31331</xdr:rowOff>
    </xdr:from>
    <xdr:to>
      <xdr:col>36</xdr:col>
      <xdr:colOff>165100</xdr:colOff>
      <xdr:row>56</xdr:row>
      <xdr:rowOff>132931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124058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153174</xdr:rowOff>
    </xdr:from>
    <xdr:to>
      <xdr:col>55</xdr:col>
      <xdr:colOff>50800</xdr:colOff>
      <xdr:row>58</xdr:row>
      <xdr:rowOff>83324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131601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164014</xdr:rowOff>
    </xdr:from>
    <xdr:to>
      <xdr:col>50</xdr:col>
      <xdr:colOff>165100</xdr:colOff>
      <xdr:row>58</xdr:row>
      <xdr:rowOff>94164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85291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45656</xdr:rowOff>
    </xdr:from>
    <xdr:to>
      <xdr:col>46</xdr:col>
      <xdr:colOff>38100</xdr:colOff>
      <xdr:row>57</xdr:row>
      <xdr:rowOff>147256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138383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1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143497</xdr:rowOff>
    </xdr:from>
    <xdr:to>
      <xdr:col>41</xdr:col>
      <xdr:colOff>101600</xdr:colOff>
      <xdr:row>56</xdr:row>
      <xdr:rowOff>73647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90174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4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19920</xdr:rowOff>
    </xdr:from>
    <xdr:to>
      <xdr:col>36</xdr:col>
      <xdr:colOff>165100</xdr:colOff>
      <xdr:row>55</xdr:row>
      <xdr:rowOff>121520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138047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22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87710</xdr:rowOff>
    </xdr:from>
    <xdr:to>
      <xdr:col>54</xdr:col>
      <xdr:colOff>189865</xdr:colOff>
      <xdr:row>79</xdr:row>
      <xdr:rowOff>90159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89210"/>
          <a:ext cx="1270" cy="154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93986</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90159</xdr:rowOff>
    </xdr:from>
    <xdr:to>
      <xdr:col>55</xdr:col>
      <xdr:colOff>88900</xdr:colOff>
      <xdr:row>79</xdr:row>
      <xdr:rowOff>90159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3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34387</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87710</xdr:rowOff>
    </xdr:from>
    <xdr:to>
      <xdr:col>55</xdr:col>
      <xdr:colOff>88900</xdr:colOff>
      <xdr:row>70</xdr:row>
      <xdr:rowOff>87710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8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52538</xdr:rowOff>
    </xdr:from>
    <xdr:to>
      <xdr:col>55</xdr:col>
      <xdr:colOff>0</xdr:colOff>
      <xdr:row>77</xdr:row>
      <xdr:rowOff>97410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254188"/>
          <a:ext cx="838200" cy="4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118863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97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95986</xdr:rowOff>
    </xdr:from>
    <xdr:to>
      <xdr:col>55</xdr:col>
      <xdr:colOff>50800</xdr:colOff>
      <xdr:row>77</xdr:row>
      <xdr:rowOff>26136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1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52538</xdr:rowOff>
    </xdr:from>
    <xdr:to>
      <xdr:col>50</xdr:col>
      <xdr:colOff>114300</xdr:colOff>
      <xdr:row>77</xdr:row>
      <xdr:rowOff>60179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5418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20744</xdr:rowOff>
    </xdr:from>
    <xdr:to>
      <xdr:col>50</xdr:col>
      <xdr:colOff>165100</xdr:colOff>
      <xdr:row>77</xdr:row>
      <xdr:rowOff>122344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113471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31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162071</xdr:rowOff>
    </xdr:from>
    <xdr:to>
      <xdr:col>45</xdr:col>
      <xdr:colOff>177800</xdr:colOff>
      <xdr:row>77</xdr:row>
      <xdr:rowOff>60179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92271"/>
          <a:ext cx="889000" cy="6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45695</xdr:rowOff>
    </xdr:from>
    <xdr:to>
      <xdr:col>46</xdr:col>
      <xdr:colOff>38100</xdr:colOff>
      <xdr:row>77</xdr:row>
      <xdr:rowOff>147295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138422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138688</xdr:rowOff>
    </xdr:from>
    <xdr:to>
      <xdr:col>41</xdr:col>
      <xdr:colOff>50800</xdr:colOff>
      <xdr:row>76</xdr:row>
      <xdr:rowOff>162071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168888"/>
          <a:ext cx="889000" cy="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148727</xdr:rowOff>
    </xdr:from>
    <xdr:to>
      <xdr:col>41</xdr:col>
      <xdr:colOff>101600</xdr:colOff>
      <xdr:row>77</xdr:row>
      <xdr:rowOff>78877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70004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30510</xdr:rowOff>
    </xdr:from>
    <xdr:to>
      <xdr:col>36</xdr:col>
      <xdr:colOff>165100</xdr:colOff>
      <xdr:row>77</xdr:row>
      <xdr:rowOff>132110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123237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32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46610</xdr:rowOff>
    </xdr:from>
    <xdr:to>
      <xdr:col>55</xdr:col>
      <xdr:colOff>50800</xdr:colOff>
      <xdr:row>77</xdr:row>
      <xdr:rowOff>148210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25037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1738</xdr:rowOff>
    </xdr:from>
    <xdr:to>
      <xdr:col>50</xdr:col>
      <xdr:colOff>165100</xdr:colOff>
      <xdr:row>77</xdr:row>
      <xdr:rowOff>103338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119865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9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9379</xdr:rowOff>
    </xdr:from>
    <xdr:to>
      <xdr:col>46</xdr:col>
      <xdr:colOff>38100</xdr:colOff>
      <xdr:row>77</xdr:row>
      <xdr:rowOff>110979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127506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9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111271</xdr:rowOff>
    </xdr:from>
    <xdr:to>
      <xdr:col>41</xdr:col>
      <xdr:colOff>101600</xdr:colOff>
      <xdr:row>77</xdr:row>
      <xdr:rowOff>41421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57947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91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87888</xdr:rowOff>
    </xdr:from>
    <xdr:to>
      <xdr:col>36</xdr:col>
      <xdr:colOff>165100</xdr:colOff>
      <xdr:row>77</xdr:row>
      <xdr:rowOff>18038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34565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89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154363</xdr:rowOff>
    </xdr:from>
    <xdr:to>
      <xdr:col>54</xdr:col>
      <xdr:colOff>189865</xdr:colOff>
      <xdr:row>98</xdr:row>
      <xdr:rowOff>83072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413413"/>
          <a:ext cx="1270" cy="147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86899</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83072</xdr:rowOff>
    </xdr:from>
    <xdr:to>
      <xdr:col>55</xdr:col>
      <xdr:colOff>88900</xdr:colOff>
      <xdr:row>98</xdr:row>
      <xdr:rowOff>83072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8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101040</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1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154363</xdr:rowOff>
    </xdr:from>
    <xdr:to>
      <xdr:col>55</xdr:col>
      <xdr:colOff>88900</xdr:colOff>
      <xdr:row>89</xdr:row>
      <xdr:rowOff>154363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4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124710</xdr:rowOff>
    </xdr:from>
    <xdr:to>
      <xdr:col>55</xdr:col>
      <xdr:colOff>0</xdr:colOff>
      <xdr:row>97</xdr:row>
      <xdr:rowOff>108708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58391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141919</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086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119042</xdr:rowOff>
    </xdr:from>
    <xdr:to>
      <xdr:col>55</xdr:col>
      <xdr:colOff>50800</xdr:colOff>
      <xdr:row>95</xdr:row>
      <xdr:rowOff>49192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23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7993</xdr:rowOff>
    </xdr:from>
    <xdr:to>
      <xdr:col>50</xdr:col>
      <xdr:colOff>114300</xdr:colOff>
      <xdr:row>97</xdr:row>
      <xdr:rowOff>108708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38643"/>
          <a:ext cx="889000" cy="10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65517</xdr:rowOff>
    </xdr:from>
    <xdr:to>
      <xdr:col>50</xdr:col>
      <xdr:colOff>165100</xdr:colOff>
      <xdr:row>95</xdr:row>
      <xdr:rowOff>167117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12194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12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135781</xdr:rowOff>
    </xdr:from>
    <xdr:to>
      <xdr:col>45</xdr:col>
      <xdr:colOff>177800</xdr:colOff>
      <xdr:row>97</xdr:row>
      <xdr:rowOff>7993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252081"/>
          <a:ext cx="889000" cy="38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139486</xdr:rowOff>
    </xdr:from>
    <xdr:to>
      <xdr:col>46</xdr:col>
      <xdr:colOff>38100</xdr:colOff>
      <xdr:row>95</xdr:row>
      <xdr:rowOff>69636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25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86163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0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150543</xdr:rowOff>
    </xdr:from>
    <xdr:to>
      <xdr:col>41</xdr:col>
      <xdr:colOff>50800</xdr:colOff>
      <xdr:row>94</xdr:row>
      <xdr:rowOff>135781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5923943"/>
          <a:ext cx="889000" cy="32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100918</xdr:rowOff>
    </xdr:from>
    <xdr:to>
      <xdr:col>41</xdr:col>
      <xdr:colOff>101600</xdr:colOff>
      <xdr:row>95</xdr:row>
      <xdr:rowOff>31068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21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22195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0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91317</xdr:rowOff>
    </xdr:from>
    <xdr:to>
      <xdr:col>36</xdr:col>
      <xdr:colOff>165100</xdr:colOff>
      <xdr:row>95</xdr:row>
      <xdr:rowOff>21467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20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12594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73910</xdr:rowOff>
    </xdr:from>
    <xdr:to>
      <xdr:col>55</xdr:col>
      <xdr:colOff>50800</xdr:colOff>
      <xdr:row>97</xdr:row>
      <xdr:rowOff>4060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52337</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57908</xdr:rowOff>
    </xdr:from>
    <xdr:to>
      <xdr:col>50</xdr:col>
      <xdr:colOff>165100</xdr:colOff>
      <xdr:row>97</xdr:row>
      <xdr:rowOff>159508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150635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128643</xdr:rowOff>
    </xdr:from>
    <xdr:to>
      <xdr:col>46</xdr:col>
      <xdr:colOff>38100</xdr:colOff>
      <xdr:row>97</xdr:row>
      <xdr:rowOff>58793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49920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84981</xdr:rowOff>
    </xdr:from>
    <xdr:to>
      <xdr:col>41</xdr:col>
      <xdr:colOff>101600</xdr:colOff>
      <xdr:row>95</xdr:row>
      <xdr:rowOff>15131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2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31658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97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99743</xdr:rowOff>
    </xdr:from>
    <xdr:to>
      <xdr:col>36</xdr:col>
      <xdr:colOff>165100</xdr:colOff>
      <xdr:row>93</xdr:row>
      <xdr:rowOff>29893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58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46420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64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16583</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134710</xdr:rowOff>
    </xdr:from>
    <xdr:ext cx="469744"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16583</xdr:rowOff>
    </xdr:from>
    <xdr:to>
      <xdr:col>86</xdr:col>
      <xdr:colOff>25400</xdr:colOff>
      <xdr:row>31</xdr:row>
      <xdr:rowOff>16583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131045</xdr:rowOff>
    </xdr:from>
    <xdr:ext cx="378565"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74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108168</xdr:rowOff>
    </xdr:from>
    <xdr:to>
      <xdr:col>85</xdr:col>
      <xdr:colOff>177800</xdr:colOff>
      <xdr:row>39</xdr:row>
      <xdr:rowOff>38318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90533</xdr:rowOff>
    </xdr:from>
    <xdr:to>
      <xdr:col>81</xdr:col>
      <xdr:colOff>101600</xdr:colOff>
      <xdr:row>39</xdr:row>
      <xdr:rowOff>20683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37210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38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168584</xdr:rowOff>
    </xdr:from>
    <xdr:to>
      <xdr:col>76</xdr:col>
      <xdr:colOff>165100</xdr:colOff>
      <xdr:row>38</xdr:row>
      <xdr:rowOff>98734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115261</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10523</xdr:rowOff>
    </xdr:from>
    <xdr:to>
      <xdr:col>72</xdr:col>
      <xdr:colOff>38100</xdr:colOff>
      <xdr:row>38</xdr:row>
      <xdr:rowOff>112123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128650</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30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163358</xdr:rowOff>
    </xdr:from>
    <xdr:to>
      <xdr:col>67</xdr:col>
      <xdr:colOff>101600</xdr:colOff>
      <xdr:row>38</xdr:row>
      <xdr:rowOff>93508</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0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110035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282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103673</xdr:rowOff>
    </xdr:from>
    <xdr:to>
      <xdr:col>85</xdr:col>
      <xdr:colOff>126364</xdr:colOff>
      <xdr:row>79</xdr:row>
      <xdr:rowOff>5694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76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9521</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5694</xdr:rowOff>
    </xdr:from>
    <xdr:to>
      <xdr:col>86</xdr:col>
      <xdr:colOff>25400</xdr:colOff>
      <xdr:row>79</xdr:row>
      <xdr:rowOff>5694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5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50350</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103673</xdr:rowOff>
    </xdr:from>
    <xdr:to>
      <xdr:col>86</xdr:col>
      <xdr:colOff>25400</xdr:colOff>
      <xdr:row>71</xdr:row>
      <xdr:rowOff>103673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7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96265</xdr:rowOff>
    </xdr:from>
    <xdr:to>
      <xdr:col>85</xdr:col>
      <xdr:colOff>127000</xdr:colOff>
      <xdr:row>76</xdr:row>
      <xdr:rowOff>100952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26465"/>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160938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9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11061</xdr:rowOff>
    </xdr:from>
    <xdr:to>
      <xdr:col>85</xdr:col>
      <xdr:colOff>177800</xdr:colOff>
      <xdr:row>77</xdr:row>
      <xdr:rowOff>112661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96265</xdr:rowOff>
    </xdr:from>
    <xdr:to>
      <xdr:col>81</xdr:col>
      <xdr:colOff>50800</xdr:colOff>
      <xdr:row>76</xdr:row>
      <xdr:rowOff>118463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26465"/>
          <a:ext cx="889000" cy="2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30790</xdr:rowOff>
    </xdr:from>
    <xdr:to>
      <xdr:col>81</xdr:col>
      <xdr:colOff>101600</xdr:colOff>
      <xdr:row>77</xdr:row>
      <xdr:rowOff>132390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123517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118463</xdr:rowOff>
    </xdr:from>
    <xdr:to>
      <xdr:col>76</xdr:col>
      <xdr:colOff>114300</xdr:colOff>
      <xdr:row>76</xdr:row>
      <xdr:rowOff>165212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48663"/>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47592</xdr:rowOff>
    </xdr:from>
    <xdr:to>
      <xdr:col>76</xdr:col>
      <xdr:colOff>165100</xdr:colOff>
      <xdr:row>77</xdr:row>
      <xdr:rowOff>149192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140319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165212</xdr:rowOff>
    </xdr:from>
    <xdr:to>
      <xdr:col>71</xdr:col>
      <xdr:colOff>177800</xdr:colOff>
      <xdr:row>76</xdr:row>
      <xdr:rowOff>168343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95412"/>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68349</xdr:rowOff>
    </xdr:from>
    <xdr:to>
      <xdr:col>72</xdr:col>
      <xdr:colOff>38100</xdr:colOff>
      <xdr:row>77</xdr:row>
      <xdr:rowOff>169949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161076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39523</xdr:rowOff>
    </xdr:from>
    <xdr:to>
      <xdr:col>67</xdr:col>
      <xdr:colOff>101600</xdr:colOff>
      <xdr:row>77</xdr:row>
      <xdr:rowOff>141123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132250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50152</xdr:rowOff>
    </xdr:from>
    <xdr:to>
      <xdr:col>85</xdr:col>
      <xdr:colOff>177800</xdr:colOff>
      <xdr:row>76</xdr:row>
      <xdr:rowOff>151752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73029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45465</xdr:rowOff>
    </xdr:from>
    <xdr:to>
      <xdr:col>81</xdr:col>
      <xdr:colOff>101600</xdr:colOff>
      <xdr:row>76</xdr:row>
      <xdr:rowOff>147065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163593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8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67663</xdr:rowOff>
    </xdr:from>
    <xdr:to>
      <xdr:col>76</xdr:col>
      <xdr:colOff>165100</xdr:colOff>
      <xdr:row>76</xdr:row>
      <xdr:rowOff>169263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14340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87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114412</xdr:rowOff>
    </xdr:from>
    <xdr:to>
      <xdr:col>72</xdr:col>
      <xdr:colOff>38100</xdr:colOff>
      <xdr:row>77</xdr:row>
      <xdr:rowOff>44562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61089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117543</xdr:rowOff>
    </xdr:from>
    <xdr:to>
      <xdr:col>67</xdr:col>
      <xdr:colOff>101600</xdr:colOff>
      <xdr:row>77</xdr:row>
      <xdr:rowOff>47693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4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64220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92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165695</xdr:rowOff>
    </xdr:from>
    <xdr:to>
      <xdr:col>85</xdr:col>
      <xdr:colOff>126364</xdr:colOff>
      <xdr:row>99</xdr:row>
      <xdr:rowOff>93033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96195"/>
          <a:ext cx="1269" cy="147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96860</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7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93033</xdr:rowOff>
    </xdr:from>
    <xdr:to>
      <xdr:col>86</xdr:col>
      <xdr:colOff>25400</xdr:colOff>
      <xdr:row>99</xdr:row>
      <xdr:rowOff>93033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66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112372</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165695</xdr:rowOff>
    </xdr:from>
    <xdr:to>
      <xdr:col>86</xdr:col>
      <xdr:colOff>25400</xdr:colOff>
      <xdr:row>90</xdr:row>
      <xdr:rowOff>165695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9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164388</xdr:rowOff>
    </xdr:from>
    <xdr:to>
      <xdr:col>85</xdr:col>
      <xdr:colOff>127000</xdr:colOff>
      <xdr:row>99</xdr:row>
      <xdr:rowOff>3814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452138"/>
          <a:ext cx="838200" cy="52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22100</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81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170673</xdr:rowOff>
    </xdr:from>
    <xdr:to>
      <xdr:col>85</xdr:col>
      <xdr:colOff>177800</xdr:colOff>
      <xdr:row>97</xdr:row>
      <xdr:rowOff>100823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2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164388</xdr:rowOff>
    </xdr:from>
    <xdr:to>
      <xdr:col>81</xdr:col>
      <xdr:colOff>50800</xdr:colOff>
      <xdr:row>99</xdr:row>
      <xdr:rowOff>61682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452138"/>
          <a:ext cx="889000" cy="58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137886</xdr:rowOff>
    </xdr:from>
    <xdr:to>
      <xdr:col>81</xdr:col>
      <xdr:colOff>101600</xdr:colOff>
      <xdr:row>97</xdr:row>
      <xdr:rowOff>68036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9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59163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61682</xdr:rowOff>
    </xdr:from>
    <xdr:to>
      <xdr:col>76</xdr:col>
      <xdr:colOff>114300</xdr:colOff>
      <xdr:row>99</xdr:row>
      <xdr:rowOff>76606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7035232"/>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166852</xdr:rowOff>
    </xdr:from>
    <xdr:to>
      <xdr:col>76</xdr:col>
      <xdr:colOff>165100</xdr:colOff>
      <xdr:row>98</xdr:row>
      <xdr:rowOff>97002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113529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76606</xdr:rowOff>
    </xdr:from>
    <xdr:to>
      <xdr:col>71</xdr:col>
      <xdr:colOff>177800</xdr:colOff>
      <xdr:row>99</xdr:row>
      <xdr:rowOff>81440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7050156"/>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158688</xdr:rowOff>
    </xdr:from>
    <xdr:to>
      <xdr:col>72</xdr:col>
      <xdr:colOff>38100</xdr:colOff>
      <xdr:row>98</xdr:row>
      <xdr:rowOff>88838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105365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56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92727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5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124464</xdr:rowOff>
    </xdr:from>
    <xdr:to>
      <xdr:col>85</xdr:col>
      <xdr:colOff>177800</xdr:colOff>
      <xdr:row>99</xdr:row>
      <xdr:rowOff>54614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39391</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4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113588</xdr:rowOff>
    </xdr:from>
    <xdr:to>
      <xdr:col>81</xdr:col>
      <xdr:colOff>101600</xdr:colOff>
      <xdr:row>96</xdr:row>
      <xdr:rowOff>43738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40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60265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17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10882</xdr:rowOff>
    </xdr:from>
    <xdr:to>
      <xdr:col>76</xdr:col>
      <xdr:colOff>165100</xdr:colOff>
      <xdr:row>99</xdr:row>
      <xdr:rowOff>112482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103609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707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25806</xdr:rowOff>
    </xdr:from>
    <xdr:to>
      <xdr:col>72</xdr:col>
      <xdr:colOff>38100</xdr:colOff>
      <xdr:row>99</xdr:row>
      <xdr:rowOff>127406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9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118533</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514017" y="1709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30640</xdr:rowOff>
    </xdr:from>
    <xdr:to>
      <xdr:col>67</xdr:col>
      <xdr:colOff>101600</xdr:colOff>
      <xdr:row>99</xdr:row>
      <xdr:rowOff>132240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70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123367</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625017" y="17096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143891</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115941"/>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90568</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48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143891</xdr:rowOff>
    </xdr:from>
    <xdr:to>
      <xdr:col>116</xdr:col>
      <xdr:colOff>152400</xdr:colOff>
      <xdr:row>29</xdr:row>
      <xdr:rowOff>143891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11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51689</xdr:rowOff>
    </xdr:from>
    <xdr:to>
      <xdr:col>116</xdr:col>
      <xdr:colOff>63500</xdr:colOff>
      <xdr:row>38</xdr:row>
      <xdr:rowOff>59499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052439"/>
          <a:ext cx="838200" cy="5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140733</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12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117856</xdr:rowOff>
    </xdr:from>
    <xdr:to>
      <xdr:col>116</xdr:col>
      <xdr:colOff>114300</xdr:colOff>
      <xdr:row>38</xdr:row>
      <xdr:rowOff>48006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51689</xdr:rowOff>
    </xdr:from>
    <xdr:to>
      <xdr:col>111</xdr:col>
      <xdr:colOff>177800</xdr:colOff>
      <xdr:row>35</xdr:row>
      <xdr:rowOff>92456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052439"/>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123761</xdr:rowOff>
    </xdr:from>
    <xdr:to>
      <xdr:col>112</xdr:col>
      <xdr:colOff>38100</xdr:colOff>
      <xdr:row>38</xdr:row>
      <xdr:rowOff>53911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45038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5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92456</xdr:rowOff>
    </xdr:from>
    <xdr:to>
      <xdr:col>107</xdr:col>
      <xdr:colOff>50800</xdr:colOff>
      <xdr:row>36</xdr:row>
      <xdr:rowOff>48641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093206"/>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52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48641</xdr:rowOff>
    </xdr:from>
    <xdr:to>
      <xdr:col>102</xdr:col>
      <xdr:colOff>114300</xdr:colOff>
      <xdr:row>36</xdr:row>
      <xdr:rowOff>64072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220841"/>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150957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46944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56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8699</xdr:rowOff>
    </xdr:from>
    <xdr:to>
      <xdr:col>116</xdr:col>
      <xdr:colOff>114300</xdr:colOff>
      <xdr:row>38</xdr:row>
      <xdr:rowOff>110299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5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158576</xdr:rowOff>
    </xdr:from>
    <xdr:ext cx="378565"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02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889</xdr:rowOff>
    </xdr:from>
    <xdr:to>
      <xdr:col>112</xdr:col>
      <xdr:colOff>38100</xdr:colOff>
      <xdr:row>35</xdr:row>
      <xdr:rowOff>102489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119016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41656</xdr:rowOff>
    </xdr:from>
    <xdr:to>
      <xdr:col>107</xdr:col>
      <xdr:colOff>101600</xdr:colOff>
      <xdr:row>35</xdr:row>
      <xdr:rowOff>143256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159783</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169291</xdr:rowOff>
    </xdr:from>
    <xdr:to>
      <xdr:col>102</xdr:col>
      <xdr:colOff>165100</xdr:colOff>
      <xdr:row>36</xdr:row>
      <xdr:rowOff>99441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115968</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594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13272</xdr:rowOff>
    </xdr:from>
    <xdr:to>
      <xdr:col>98</xdr:col>
      <xdr:colOff>38100</xdr:colOff>
      <xdr:row>36</xdr:row>
      <xdr:rowOff>114872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1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131399</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59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33115</xdr:rowOff>
    </xdr:from>
    <xdr:to>
      <xdr:col>116</xdr:col>
      <xdr:colOff>62864</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77065"/>
          <a:ext cx="1269" cy="119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151242</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5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33115</xdr:rowOff>
    </xdr:from>
    <xdr:to>
      <xdr:col>116</xdr:col>
      <xdr:colOff>152400</xdr:colOff>
      <xdr:row>51</xdr:row>
      <xdr:rowOff>33115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7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1112</xdr:rowOff>
    </xdr:from>
    <xdr:to>
      <xdr:col>116</xdr:col>
      <xdr:colOff>63500</xdr:colOff>
      <xdr:row>56</xdr:row>
      <xdr:rowOff>13284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602312"/>
          <a:ext cx="838200" cy="1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53554</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654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75127</xdr:rowOff>
    </xdr:from>
    <xdr:to>
      <xdr:col>116</xdr:col>
      <xdr:colOff>114300</xdr:colOff>
      <xdr:row>57</xdr:row>
      <xdr:rowOff>5277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67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163817</xdr:rowOff>
    </xdr:from>
    <xdr:to>
      <xdr:col>111</xdr:col>
      <xdr:colOff>177800</xdr:colOff>
      <xdr:row>56</xdr:row>
      <xdr:rowOff>1112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593567"/>
          <a:ext cx="8890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49295</xdr:rowOff>
    </xdr:from>
    <xdr:to>
      <xdr:col>112</xdr:col>
      <xdr:colOff>38100</xdr:colOff>
      <xdr:row>56</xdr:row>
      <xdr:rowOff>150895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142022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4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123641</xdr:rowOff>
    </xdr:from>
    <xdr:to>
      <xdr:col>107</xdr:col>
      <xdr:colOff>50800</xdr:colOff>
      <xdr:row>55</xdr:row>
      <xdr:rowOff>163817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553391"/>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117075</xdr:rowOff>
    </xdr:from>
    <xdr:to>
      <xdr:col>107</xdr:col>
      <xdr:colOff>101600</xdr:colOff>
      <xdr:row>56</xdr:row>
      <xdr:rowOff>47225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38352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86779</xdr:rowOff>
    </xdr:from>
    <xdr:to>
      <xdr:col>102</xdr:col>
      <xdr:colOff>114300</xdr:colOff>
      <xdr:row>55</xdr:row>
      <xdr:rowOff>123641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516529"/>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49295</xdr:rowOff>
    </xdr:from>
    <xdr:to>
      <xdr:col>102</xdr:col>
      <xdr:colOff>165100</xdr:colOff>
      <xdr:row>56</xdr:row>
      <xdr:rowOff>150895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142022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4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168681</xdr:rowOff>
    </xdr:from>
    <xdr:to>
      <xdr:col>98</xdr:col>
      <xdr:colOff>38100</xdr:colOff>
      <xdr:row>56</xdr:row>
      <xdr:rowOff>98831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89958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9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133934</xdr:rowOff>
    </xdr:from>
    <xdr:to>
      <xdr:col>116</xdr:col>
      <xdr:colOff>114300</xdr:colOff>
      <xdr:row>56</xdr:row>
      <xdr:rowOff>64084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5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156811</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4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121762</xdr:rowOff>
    </xdr:from>
    <xdr:to>
      <xdr:col>112</xdr:col>
      <xdr:colOff>38100</xdr:colOff>
      <xdr:row>56</xdr:row>
      <xdr:rowOff>51912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5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68439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32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113017</xdr:rowOff>
    </xdr:from>
    <xdr:to>
      <xdr:col>107</xdr:col>
      <xdr:colOff>101600</xdr:colOff>
      <xdr:row>56</xdr:row>
      <xdr:rowOff>43167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5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59694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31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72841</xdr:rowOff>
    </xdr:from>
    <xdr:to>
      <xdr:col>102</xdr:col>
      <xdr:colOff>165100</xdr:colOff>
      <xdr:row>56</xdr:row>
      <xdr:rowOff>2991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5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19518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35979</xdr:rowOff>
    </xdr:from>
    <xdr:to>
      <xdr:col>98</xdr:col>
      <xdr:colOff>38100</xdr:colOff>
      <xdr:row>55</xdr:row>
      <xdr:rowOff>137579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4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154106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24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116794</xdr:rowOff>
    </xdr:from>
    <xdr:to>
      <xdr:col>116</xdr:col>
      <xdr:colOff>62864</xdr:colOff>
      <xdr:row>79</xdr:row>
      <xdr:rowOff>35961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61194"/>
          <a:ext cx="1269" cy="111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39788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35961</xdr:rowOff>
    </xdr:from>
    <xdr:to>
      <xdr:col>116</xdr:col>
      <xdr:colOff>152400</xdr:colOff>
      <xdr:row>79</xdr:row>
      <xdr:rowOff>35961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8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63471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2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116794</xdr:rowOff>
    </xdr:from>
    <xdr:to>
      <xdr:col>116</xdr:col>
      <xdr:colOff>152400</xdr:colOff>
      <xdr:row>72</xdr:row>
      <xdr:rowOff>116794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6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122098</xdr:rowOff>
    </xdr:from>
    <xdr:to>
      <xdr:col>116</xdr:col>
      <xdr:colOff>63500</xdr:colOff>
      <xdr:row>75</xdr:row>
      <xdr:rowOff>163612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80848"/>
          <a:ext cx="8382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80001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6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57124</xdr:rowOff>
    </xdr:from>
    <xdr:to>
      <xdr:col>116</xdr:col>
      <xdr:colOff>114300</xdr:colOff>
      <xdr:row>75</xdr:row>
      <xdr:rowOff>158725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163612</xdr:rowOff>
    </xdr:from>
    <xdr:to>
      <xdr:col>111</xdr:col>
      <xdr:colOff>177800</xdr:colOff>
      <xdr:row>75</xdr:row>
      <xdr:rowOff>167407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22362"/>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94707</xdr:rowOff>
    </xdr:from>
    <xdr:to>
      <xdr:col>112</xdr:col>
      <xdr:colOff>38100</xdr:colOff>
      <xdr:row>76</xdr:row>
      <xdr:rowOff>24857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41384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32441</xdr:rowOff>
    </xdr:from>
    <xdr:to>
      <xdr:col>107</xdr:col>
      <xdr:colOff>50800</xdr:colOff>
      <xdr:row>75</xdr:row>
      <xdr:rowOff>167407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719741"/>
          <a:ext cx="889000" cy="30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102708</xdr:rowOff>
    </xdr:from>
    <xdr:to>
      <xdr:col>107</xdr:col>
      <xdr:colOff>101600</xdr:colOff>
      <xdr:row>76</xdr:row>
      <xdr:rowOff>32857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49385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32441</xdr:rowOff>
    </xdr:from>
    <xdr:to>
      <xdr:col>102</xdr:col>
      <xdr:colOff>114300</xdr:colOff>
      <xdr:row>74</xdr:row>
      <xdr:rowOff>44008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19741"/>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26401</xdr:rowOff>
    </xdr:from>
    <xdr:to>
      <xdr:col>102</xdr:col>
      <xdr:colOff>165100</xdr:colOff>
      <xdr:row>75</xdr:row>
      <xdr:rowOff>128001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119128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49443</xdr:rowOff>
    </xdr:from>
    <xdr:to>
      <xdr:col>98</xdr:col>
      <xdr:colOff>38100</xdr:colOff>
      <xdr:row>75</xdr:row>
      <xdr:rowOff>151043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142170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71298</xdr:rowOff>
    </xdr:from>
    <xdr:to>
      <xdr:col>116</xdr:col>
      <xdr:colOff>114300</xdr:colOff>
      <xdr:row>76</xdr:row>
      <xdr:rowOff>1448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49725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0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112812</xdr:rowOff>
    </xdr:from>
    <xdr:to>
      <xdr:col>112</xdr:col>
      <xdr:colOff>38100</xdr:colOff>
      <xdr:row>76</xdr:row>
      <xdr:rowOff>42962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7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34089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6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116606</xdr:rowOff>
    </xdr:from>
    <xdr:to>
      <xdr:col>107</xdr:col>
      <xdr:colOff>101600</xdr:colOff>
      <xdr:row>76</xdr:row>
      <xdr:rowOff>46757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753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37884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06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153091</xdr:rowOff>
    </xdr:from>
    <xdr:to>
      <xdr:col>102</xdr:col>
      <xdr:colOff>165100</xdr:colOff>
      <xdr:row>74</xdr:row>
      <xdr:rowOff>83241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6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99768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4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164658</xdr:rowOff>
    </xdr:from>
    <xdr:to>
      <xdr:col>98</xdr:col>
      <xdr:colOff>38100</xdr:colOff>
      <xdr:row>74</xdr:row>
      <xdr:rowOff>94808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8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111335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5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378,800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円となりました。主な構成項目である扶助費は、住民一人当たり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112,218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13,192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ました。これは、子育て世帯への臨時特別給付金や住民税非課税世帯等に対する臨時特別給付金による支出額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年度より減少したことによるものです。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高い水準にありますが、少子高齢化による社会保障関係経費の増加が今後も見込まれます。今後も給付内容や対象者の適正化に努めるとともに医療費等の抑制に繋がるような施策に努め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円減少しました。これは、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は当初予算額を上回る市税収入や国の補正予算に伴う財政措置により、都市環境整備基金及び減債基金への積立額が増加した一方で、今年度は昨年度より基金への積立額が減少したことによるもので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普通建設事業費の住民一人当たりのコストは、昨年度と比較して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29,626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円となりました。主な要因は、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高機能消防指令システム部分更新事業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駅周第二土地区画整理事業の事業費が増加したことによるものです。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普通建設事業費は、工事等の事業量により変動することが見込まれますが、中長期的な視点に立ち、計画的で安定的な財政運営に努めます。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212,128
198,083
139.44
83,772,180
80,354,024
3,103,149
44,909,956
63,743,803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33020</xdr:rowOff>
    </xdr:from>
    <xdr:to>
      <xdr:col>24</xdr:col>
      <xdr:colOff>62865</xdr:colOff>
      <xdr:row>39</xdr:row>
      <xdr:rowOff>50546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6520"/>
          <a:ext cx="1270" cy="156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54373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50546</xdr:rowOff>
    </xdr:from>
    <xdr:to>
      <xdr:col>24</xdr:col>
      <xdr:colOff>152400</xdr:colOff>
      <xdr:row>39</xdr:row>
      <xdr:rowOff>50546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151147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33020</xdr:rowOff>
    </xdr:from>
    <xdr:to>
      <xdr:col>24</xdr:col>
      <xdr:colOff>152400</xdr:colOff>
      <xdr:row>30</xdr:row>
      <xdr:rowOff>33020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47498</xdr:rowOff>
    </xdr:from>
    <xdr:to>
      <xdr:col>24</xdr:col>
      <xdr:colOff>63500</xdr:colOff>
      <xdr:row>33</xdr:row>
      <xdr:rowOff>141986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05348"/>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36085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47498</xdr:rowOff>
    </xdr:from>
    <xdr:to>
      <xdr:col>19</xdr:col>
      <xdr:colOff>177800</xdr:colOff>
      <xdr:row>34</xdr:row>
      <xdr:rowOff>90932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0534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60706</xdr:rowOff>
    </xdr:from>
    <xdr:to>
      <xdr:col>20</xdr:col>
      <xdr:colOff>38100</xdr:colOff>
      <xdr:row>35</xdr:row>
      <xdr:rowOff>162306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153433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129794</xdr:rowOff>
    </xdr:from>
    <xdr:to>
      <xdr:col>15</xdr:col>
      <xdr:colOff>50800</xdr:colOff>
      <xdr:row>34</xdr:row>
      <xdr:rowOff>90932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876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101854</xdr:rowOff>
    </xdr:from>
    <xdr:to>
      <xdr:col>15</xdr:col>
      <xdr:colOff>101600</xdr:colOff>
      <xdr:row>36</xdr:row>
      <xdr:rowOff>32004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23131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85598</xdr:rowOff>
    </xdr:from>
    <xdr:to>
      <xdr:col>10</xdr:col>
      <xdr:colOff>114300</xdr:colOff>
      <xdr:row>33</xdr:row>
      <xdr:rowOff>129794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43448"/>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166387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91186</xdr:rowOff>
    </xdr:from>
    <xdr:to>
      <xdr:col>24</xdr:col>
      <xdr:colOff>114300</xdr:colOff>
      <xdr:row>34</xdr:row>
      <xdr:rowOff>21336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114063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0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168148</xdr:rowOff>
    </xdr:from>
    <xdr:to>
      <xdr:col>20</xdr:col>
      <xdr:colOff>38100</xdr:colOff>
      <xdr:row>33</xdr:row>
      <xdr:rowOff>98298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114825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40132</xdr:rowOff>
    </xdr:from>
    <xdr:to>
      <xdr:col>15</xdr:col>
      <xdr:colOff>101600</xdr:colOff>
      <xdr:row>34</xdr:row>
      <xdr:rowOff>141732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158259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78994</xdr:rowOff>
    </xdr:from>
    <xdr:to>
      <xdr:col>10</xdr:col>
      <xdr:colOff>165100</xdr:colOff>
      <xdr:row>34</xdr:row>
      <xdr:rowOff>9144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25671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1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34798</xdr:rowOff>
    </xdr:from>
    <xdr:to>
      <xdr:col>6</xdr:col>
      <xdr:colOff>38100</xdr:colOff>
      <xdr:row>33</xdr:row>
      <xdr:rowOff>136398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152925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6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87846</xdr:rowOff>
    </xdr:from>
    <xdr:to>
      <xdr:col>24</xdr:col>
      <xdr:colOff>62865</xdr:colOff>
      <xdr:row>59</xdr:row>
      <xdr:rowOff>81153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689046"/>
          <a:ext cx="1270" cy="50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84980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81153</xdr:rowOff>
    </xdr:from>
    <xdr:to>
      <xdr:col>24</xdr:col>
      <xdr:colOff>152400</xdr:colOff>
      <xdr:row>59</xdr:row>
      <xdr:rowOff>81153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9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34523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87846</xdr:rowOff>
    </xdr:from>
    <xdr:to>
      <xdr:col>24</xdr:col>
      <xdr:colOff>152400</xdr:colOff>
      <xdr:row>56</xdr:row>
      <xdr:rowOff>87846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8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4521</xdr:rowOff>
    </xdr:from>
    <xdr:to>
      <xdr:col>24</xdr:col>
      <xdr:colOff>63500</xdr:colOff>
      <xdr:row>59</xdr:row>
      <xdr:rowOff>20727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48621"/>
          <a:ext cx="838200" cy="18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164761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5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141884</xdr:rowOff>
    </xdr:from>
    <xdr:to>
      <xdr:col>24</xdr:col>
      <xdr:colOff>114300</xdr:colOff>
      <xdr:row>58</xdr:row>
      <xdr:rowOff>72034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149987</xdr:rowOff>
    </xdr:from>
    <xdr:to>
      <xdr:col>19</xdr:col>
      <xdr:colOff>177800</xdr:colOff>
      <xdr:row>58</xdr:row>
      <xdr:rowOff>4521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93937"/>
          <a:ext cx="889000" cy="105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154445</xdr:rowOff>
    </xdr:from>
    <xdr:to>
      <xdr:col>20</xdr:col>
      <xdr:colOff>38100</xdr:colOff>
      <xdr:row>58</xdr:row>
      <xdr:rowOff>84595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75722</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0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149987</xdr:rowOff>
    </xdr:from>
    <xdr:to>
      <xdr:col>15</xdr:col>
      <xdr:colOff>50800</xdr:colOff>
      <xdr:row>58</xdr:row>
      <xdr:rowOff>81356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93937"/>
          <a:ext cx="889000" cy="11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150063</xdr:rowOff>
    </xdr:from>
    <xdr:to>
      <xdr:col>15</xdr:col>
      <xdr:colOff>101600</xdr:colOff>
      <xdr:row>51</xdr:row>
      <xdr:rowOff>80213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96740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81356</xdr:rowOff>
    </xdr:from>
    <xdr:to>
      <xdr:col>10</xdr:col>
      <xdr:colOff>114300</xdr:colOff>
      <xdr:row>59</xdr:row>
      <xdr:rowOff>33451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25456"/>
          <a:ext cx="889000" cy="1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140352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56350</xdr:rowOff>
    </xdr:from>
    <xdr:to>
      <xdr:col>6</xdr:col>
      <xdr:colOff>38100</xdr:colOff>
      <xdr:row>58</xdr:row>
      <xdr:rowOff>157950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3027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141377</xdr:rowOff>
    </xdr:from>
    <xdr:to>
      <xdr:col>24</xdr:col>
      <xdr:colOff>114300</xdr:colOff>
      <xdr:row>59</xdr:row>
      <xdr:rowOff>71527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56304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100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125171</xdr:rowOff>
    </xdr:from>
    <xdr:to>
      <xdr:col>20</xdr:col>
      <xdr:colOff>38100</xdr:colOff>
      <xdr:row>58</xdr:row>
      <xdr:rowOff>55321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71848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6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99187</xdr:rowOff>
    </xdr:from>
    <xdr:to>
      <xdr:col>15</xdr:col>
      <xdr:colOff>101600</xdr:colOff>
      <xdr:row>52</xdr:row>
      <xdr:rowOff>29337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20464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93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30556</xdr:rowOff>
    </xdr:from>
    <xdr:to>
      <xdr:col>10</xdr:col>
      <xdr:colOff>165100</xdr:colOff>
      <xdr:row>58</xdr:row>
      <xdr:rowOff>132156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148683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4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154101</xdr:rowOff>
    </xdr:from>
    <xdr:to>
      <xdr:col>6</xdr:col>
      <xdr:colOff>38100</xdr:colOff>
      <xdr:row>59</xdr:row>
      <xdr:rowOff>84251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75378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9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45827</xdr:rowOff>
    </xdr:from>
    <xdr:to>
      <xdr:col>24</xdr:col>
      <xdr:colOff>62865</xdr:colOff>
      <xdr:row>78</xdr:row>
      <xdr:rowOff>149661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18777"/>
          <a:ext cx="1270" cy="13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153488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2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149661</xdr:rowOff>
    </xdr:from>
    <xdr:to>
      <xdr:col>24</xdr:col>
      <xdr:colOff>152400</xdr:colOff>
      <xdr:row>78</xdr:row>
      <xdr:rowOff>149661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2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163954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9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227,249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45827</xdr:rowOff>
    </xdr:from>
    <xdr:to>
      <xdr:col>24</xdr:col>
      <xdr:colOff>152400</xdr:colOff>
      <xdr:row>71</xdr:row>
      <xdr:rowOff>45827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1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136858</xdr:rowOff>
    </xdr:from>
    <xdr:to>
      <xdr:col>24</xdr:col>
      <xdr:colOff>63500</xdr:colOff>
      <xdr:row>77</xdr:row>
      <xdr:rowOff>106846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67058"/>
          <a:ext cx="838200" cy="1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152875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116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129998</xdr:rowOff>
    </xdr:from>
    <xdr:to>
      <xdr:col>24</xdr:col>
      <xdr:colOff>114300</xdr:colOff>
      <xdr:row>77</xdr:row>
      <xdr:rowOff>60148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136858</xdr:rowOff>
    </xdr:from>
    <xdr:to>
      <xdr:col>19</xdr:col>
      <xdr:colOff>177800</xdr:colOff>
      <xdr:row>78</xdr:row>
      <xdr:rowOff>124515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67058"/>
          <a:ext cx="889000" cy="3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31978</xdr:rowOff>
    </xdr:from>
    <xdr:to>
      <xdr:col>20</xdr:col>
      <xdr:colOff>38100</xdr:colOff>
      <xdr:row>76</xdr:row>
      <xdr:rowOff>133578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150106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3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124515</xdr:rowOff>
    </xdr:from>
    <xdr:to>
      <xdr:col>15</xdr:col>
      <xdr:colOff>50800</xdr:colOff>
      <xdr:row>79</xdr:row>
      <xdr:rowOff>29547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97615"/>
          <a:ext cx="889000" cy="7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79756</xdr:rowOff>
    </xdr:from>
    <xdr:to>
      <xdr:col>15</xdr:col>
      <xdr:colOff>101600</xdr:colOff>
      <xdr:row>79</xdr:row>
      <xdr:rowOff>9906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29547</xdr:rowOff>
    </xdr:from>
    <xdr:to>
      <xdr:col>10</xdr:col>
      <xdr:colOff>114300</xdr:colOff>
      <xdr:row>80</xdr:row>
      <xdr:rowOff>2116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74097"/>
          <a:ext cx="889000" cy="1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145740</xdr:rowOff>
    </xdr:from>
    <xdr:to>
      <xdr:col>10</xdr:col>
      <xdr:colOff>165100</xdr:colOff>
      <xdr:row>79</xdr:row>
      <xdr:rowOff>75890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92417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15421</xdr:rowOff>
    </xdr:from>
    <xdr:to>
      <xdr:col>6</xdr:col>
      <xdr:colOff>38100</xdr:colOff>
      <xdr:row>79</xdr:row>
      <xdr:rowOff>117021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5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133548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56046</xdr:rowOff>
    </xdr:from>
    <xdr:to>
      <xdr:col>24</xdr:col>
      <xdr:colOff>114300</xdr:colOff>
      <xdr:row>77</xdr:row>
      <xdr:rowOff>157646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34473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3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86058</xdr:rowOff>
    </xdr:from>
    <xdr:to>
      <xdr:col>20</xdr:col>
      <xdr:colOff>38100</xdr:colOff>
      <xdr:row>77</xdr:row>
      <xdr:rowOff>16208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7335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0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73715</xdr:rowOff>
    </xdr:from>
    <xdr:to>
      <xdr:col>15</xdr:col>
      <xdr:colOff>101600</xdr:colOff>
      <xdr:row>79</xdr:row>
      <xdr:rowOff>3865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20392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2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150197</xdr:rowOff>
    </xdr:from>
    <xdr:to>
      <xdr:col>10</xdr:col>
      <xdr:colOff>165100</xdr:colOff>
      <xdr:row>79</xdr:row>
      <xdr:rowOff>80347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71474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61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122766</xdr:rowOff>
    </xdr:from>
    <xdr:to>
      <xdr:col>6</xdr:col>
      <xdr:colOff>38100</xdr:colOff>
      <xdr:row>80</xdr:row>
      <xdr:rowOff>52916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6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44043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76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104000</xdr:rowOff>
    </xdr:from>
    <xdr:to>
      <xdr:col>24</xdr:col>
      <xdr:colOff>62865</xdr:colOff>
      <xdr:row>97</xdr:row>
      <xdr:rowOff>19914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34500"/>
          <a:ext cx="1270" cy="11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23741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19914</xdr:rowOff>
    </xdr:from>
    <xdr:to>
      <xdr:col>24</xdr:col>
      <xdr:colOff>152400</xdr:colOff>
      <xdr:row>97</xdr:row>
      <xdr:rowOff>19914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50677</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0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104000</xdr:rowOff>
    </xdr:from>
    <xdr:to>
      <xdr:col>24</xdr:col>
      <xdr:colOff>152400</xdr:colOff>
      <xdr:row>90</xdr:row>
      <xdr:rowOff>104000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129527</xdr:rowOff>
    </xdr:from>
    <xdr:to>
      <xdr:col>24</xdr:col>
      <xdr:colOff>63500</xdr:colOff>
      <xdr:row>95</xdr:row>
      <xdr:rowOff>151473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17277"/>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41558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98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18681</xdr:rowOff>
    </xdr:from>
    <xdr:to>
      <xdr:col>24</xdr:col>
      <xdr:colOff>114300</xdr:colOff>
      <xdr:row>94</xdr:row>
      <xdr:rowOff>120281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1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151473</xdr:rowOff>
    </xdr:from>
    <xdr:to>
      <xdr:col>19</xdr:col>
      <xdr:colOff>177800</xdr:colOff>
      <xdr:row>97</xdr:row>
      <xdr:rowOff>116650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39223"/>
          <a:ext cx="889000" cy="3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35903</xdr:rowOff>
    </xdr:from>
    <xdr:to>
      <xdr:col>20</xdr:col>
      <xdr:colOff>38100</xdr:colOff>
      <xdr:row>94</xdr:row>
      <xdr:rowOff>137503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15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154030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59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158978</xdr:rowOff>
    </xdr:from>
    <xdr:to>
      <xdr:col>15</xdr:col>
      <xdr:colOff>50800</xdr:colOff>
      <xdr:row>97</xdr:row>
      <xdr:rowOff>116650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18178"/>
          <a:ext cx="889000" cy="12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134238</xdr:rowOff>
    </xdr:from>
    <xdr:to>
      <xdr:col>15</xdr:col>
      <xdr:colOff>101600</xdr:colOff>
      <xdr:row>96</xdr:row>
      <xdr:rowOff>64388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80915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73140</xdr:rowOff>
    </xdr:from>
    <xdr:to>
      <xdr:col>10</xdr:col>
      <xdr:colOff>114300</xdr:colOff>
      <xdr:row>96</xdr:row>
      <xdr:rowOff>158978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32340"/>
          <a:ext cx="889000" cy="8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80442</xdr:rowOff>
    </xdr:from>
    <xdr:to>
      <xdr:col>10</xdr:col>
      <xdr:colOff>165100</xdr:colOff>
      <xdr:row>96</xdr:row>
      <xdr:rowOff>10592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3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27119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1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37388</xdr:rowOff>
    </xdr:from>
    <xdr:to>
      <xdr:col>6</xdr:col>
      <xdr:colOff>38100</xdr:colOff>
      <xdr:row>96</xdr:row>
      <xdr:rowOff>138988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130115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8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78727</xdr:rowOff>
    </xdr:from>
    <xdr:to>
      <xdr:col>24</xdr:col>
      <xdr:colOff>114300</xdr:colOff>
      <xdr:row>96</xdr:row>
      <xdr:rowOff>8877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57154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4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100673</xdr:rowOff>
    </xdr:from>
    <xdr:to>
      <xdr:col>20</xdr:col>
      <xdr:colOff>38100</xdr:colOff>
      <xdr:row>96</xdr:row>
      <xdr:rowOff>30823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21950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4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65850</xdr:rowOff>
    </xdr:from>
    <xdr:to>
      <xdr:col>15</xdr:col>
      <xdr:colOff>101600</xdr:colOff>
      <xdr:row>97</xdr:row>
      <xdr:rowOff>167450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158577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108178</xdr:rowOff>
    </xdr:from>
    <xdr:to>
      <xdr:col>10</xdr:col>
      <xdr:colOff>165100</xdr:colOff>
      <xdr:row>97</xdr:row>
      <xdr:rowOff>38328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29455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6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22340</xdr:rowOff>
    </xdr:from>
    <xdr:to>
      <xdr:col>6</xdr:col>
      <xdr:colOff>38100</xdr:colOff>
      <xdr:row>96</xdr:row>
      <xdr:rowOff>123940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140467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71664</xdr:rowOff>
    </xdr:from>
    <xdr:to>
      <xdr:col>54</xdr:col>
      <xdr:colOff>189865</xdr:colOff>
      <xdr:row>38</xdr:row>
      <xdr:rowOff>159294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86614"/>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163121</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7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159294</xdr:rowOff>
    </xdr:from>
    <xdr:to>
      <xdr:col>55</xdr:col>
      <xdr:colOff>88900</xdr:colOff>
      <xdr:row>38</xdr:row>
      <xdr:rowOff>159294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7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18341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6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71664</xdr:rowOff>
    </xdr:from>
    <xdr:to>
      <xdr:col>55</xdr:col>
      <xdr:colOff>88900</xdr:colOff>
      <xdr:row>31</xdr:row>
      <xdr:rowOff>71664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17780</xdr:rowOff>
    </xdr:from>
    <xdr:to>
      <xdr:col>55</xdr:col>
      <xdr:colOff>0</xdr:colOff>
      <xdr:row>32</xdr:row>
      <xdr:rowOff>64589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5504180"/>
          <a:ext cx="8382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43923</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044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65496</xdr:rowOff>
    </xdr:from>
    <xdr:to>
      <xdr:col>55</xdr:col>
      <xdr:colOff>50800</xdr:colOff>
      <xdr:row>35</xdr:row>
      <xdr:rowOff>167096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06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30299</xdr:rowOff>
    </xdr:from>
    <xdr:to>
      <xdr:col>50</xdr:col>
      <xdr:colOff>114300</xdr:colOff>
      <xdr:row>32</xdr:row>
      <xdr:rowOff>17780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5345249"/>
          <a:ext cx="889000" cy="15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110127</xdr:rowOff>
    </xdr:from>
    <xdr:to>
      <xdr:col>50</xdr:col>
      <xdr:colOff>165100</xdr:colOff>
      <xdr:row>34</xdr:row>
      <xdr:rowOff>40277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576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31404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5860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30299</xdr:rowOff>
    </xdr:from>
    <xdr:to>
      <xdr:col>45</xdr:col>
      <xdr:colOff>177800</xdr:colOff>
      <xdr:row>31</xdr:row>
      <xdr:rowOff>82550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3452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56243</xdr:rowOff>
    </xdr:from>
    <xdr:to>
      <xdr:col>46</xdr:col>
      <xdr:colOff>38100</xdr:colOff>
      <xdr:row>34</xdr:row>
      <xdr:rowOff>157843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58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148970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5978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142966</xdr:rowOff>
    </xdr:from>
    <xdr:to>
      <xdr:col>41</xdr:col>
      <xdr:colOff>50800</xdr:colOff>
      <xdr:row>31</xdr:row>
      <xdr:rowOff>82550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28646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27940</xdr:rowOff>
    </xdr:from>
    <xdr:to>
      <xdr:col>41</xdr:col>
      <xdr:colOff>101600</xdr:colOff>
      <xdr:row>34</xdr:row>
      <xdr:rowOff>129540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120667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90533</xdr:rowOff>
    </xdr:from>
    <xdr:to>
      <xdr:col>36</xdr:col>
      <xdr:colOff>165100</xdr:colOff>
      <xdr:row>34</xdr:row>
      <xdr:rowOff>20683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574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11810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84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13789</xdr:rowOff>
    </xdr:from>
    <xdr:to>
      <xdr:col>55</xdr:col>
      <xdr:colOff>50800</xdr:colOff>
      <xdr:row>32</xdr:row>
      <xdr:rowOff>115389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36666</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35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138430</xdr:rowOff>
    </xdr:from>
    <xdr:to>
      <xdr:col>50</xdr:col>
      <xdr:colOff>165100</xdr:colOff>
      <xdr:row>32</xdr:row>
      <xdr:rowOff>68580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4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85107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2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150949</xdr:rowOff>
    </xdr:from>
    <xdr:to>
      <xdr:col>46</xdr:col>
      <xdr:colOff>38100</xdr:colOff>
      <xdr:row>31</xdr:row>
      <xdr:rowOff>81099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2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97626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31750</xdr:rowOff>
    </xdr:from>
    <xdr:to>
      <xdr:col>41</xdr:col>
      <xdr:colOff>101600</xdr:colOff>
      <xdr:row>31</xdr:row>
      <xdr:rowOff>133350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149877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92166</xdr:rowOff>
    </xdr:from>
    <xdr:to>
      <xdr:col>36</xdr:col>
      <xdr:colOff>165100</xdr:colOff>
      <xdr:row>31</xdr:row>
      <xdr:rowOff>22316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2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38843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0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149896</xdr:rowOff>
    </xdr:from>
    <xdr:to>
      <xdr:col>54</xdr:col>
      <xdr:colOff>189865</xdr:colOff>
      <xdr:row>58</xdr:row>
      <xdr:rowOff>125344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93846"/>
          <a:ext cx="1270" cy="117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129171</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7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125344</xdr:rowOff>
    </xdr:from>
    <xdr:to>
      <xdr:col>55</xdr:col>
      <xdr:colOff>88900</xdr:colOff>
      <xdr:row>58</xdr:row>
      <xdr:rowOff>125344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6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96573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149896</xdr:rowOff>
    </xdr:from>
    <xdr:to>
      <xdr:col>55</xdr:col>
      <xdr:colOff>88900</xdr:colOff>
      <xdr:row>51</xdr:row>
      <xdr:rowOff>149896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88951</xdr:rowOff>
    </xdr:from>
    <xdr:to>
      <xdr:col>55</xdr:col>
      <xdr:colOff>0</xdr:colOff>
      <xdr:row>57</xdr:row>
      <xdr:rowOff>93020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61601"/>
          <a:ext cx="8382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47495</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48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24618</xdr:rowOff>
    </xdr:from>
    <xdr:to>
      <xdr:col>55</xdr:col>
      <xdr:colOff>50800</xdr:colOff>
      <xdr:row>57</xdr:row>
      <xdr:rowOff>126218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88951</xdr:rowOff>
    </xdr:from>
    <xdr:to>
      <xdr:col>50</xdr:col>
      <xdr:colOff>114300</xdr:colOff>
      <xdr:row>57</xdr:row>
      <xdr:rowOff>151770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61601"/>
          <a:ext cx="8890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41031</xdr:rowOff>
    </xdr:from>
    <xdr:to>
      <xdr:col>50</xdr:col>
      <xdr:colOff>165100</xdr:colOff>
      <xdr:row>57</xdr:row>
      <xdr:rowOff>142631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133758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62342</xdr:rowOff>
    </xdr:from>
    <xdr:to>
      <xdr:col>45</xdr:col>
      <xdr:colOff>177800</xdr:colOff>
      <xdr:row>57</xdr:row>
      <xdr:rowOff>151770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34992"/>
          <a:ext cx="889000" cy="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29098</xdr:rowOff>
    </xdr:from>
    <xdr:to>
      <xdr:col>46</xdr:col>
      <xdr:colOff>38100</xdr:colOff>
      <xdr:row>57</xdr:row>
      <xdr:rowOff>130698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147225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32303</xdr:rowOff>
    </xdr:from>
    <xdr:to>
      <xdr:col>41</xdr:col>
      <xdr:colOff>50800</xdr:colOff>
      <xdr:row>57</xdr:row>
      <xdr:rowOff>62342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04953"/>
          <a:ext cx="8890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32436</xdr:rowOff>
    </xdr:from>
    <xdr:to>
      <xdr:col>41</xdr:col>
      <xdr:colOff>101600</xdr:colOff>
      <xdr:row>57</xdr:row>
      <xdr:rowOff>134036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125163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23475</xdr:rowOff>
    </xdr:from>
    <xdr:to>
      <xdr:col>36</xdr:col>
      <xdr:colOff>165100</xdr:colOff>
      <xdr:row>57</xdr:row>
      <xdr:rowOff>125075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116202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42220</xdr:rowOff>
    </xdr:from>
    <xdr:to>
      <xdr:col>55</xdr:col>
      <xdr:colOff>50800</xdr:colOff>
      <xdr:row>57</xdr:row>
      <xdr:rowOff>143820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20647</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38151</xdr:rowOff>
    </xdr:from>
    <xdr:to>
      <xdr:col>50</xdr:col>
      <xdr:colOff>165100</xdr:colOff>
      <xdr:row>57</xdr:row>
      <xdr:rowOff>139751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156278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58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100970</xdr:rowOff>
    </xdr:from>
    <xdr:to>
      <xdr:col>46</xdr:col>
      <xdr:colOff>38100</xdr:colOff>
      <xdr:row>58</xdr:row>
      <xdr:rowOff>31120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7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22247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96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11542</xdr:rowOff>
    </xdr:from>
    <xdr:to>
      <xdr:col>41</xdr:col>
      <xdr:colOff>101600</xdr:colOff>
      <xdr:row>57</xdr:row>
      <xdr:rowOff>113142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129669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5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152953</xdr:rowOff>
    </xdr:from>
    <xdr:to>
      <xdr:col>36</xdr:col>
      <xdr:colOff>165100</xdr:colOff>
      <xdr:row>57</xdr:row>
      <xdr:rowOff>83103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99630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52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46165</xdr:rowOff>
    </xdr:from>
    <xdr:to>
      <xdr:col>54</xdr:col>
      <xdr:colOff>189865</xdr:colOff>
      <xdr:row>78</xdr:row>
      <xdr:rowOff>134747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9115"/>
          <a:ext cx="1270" cy="128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138574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134747</xdr:rowOff>
    </xdr:from>
    <xdr:to>
      <xdr:col>55</xdr:col>
      <xdr:colOff>88900</xdr:colOff>
      <xdr:row>78</xdr:row>
      <xdr:rowOff>134747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0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164292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46165</xdr:rowOff>
    </xdr:from>
    <xdr:to>
      <xdr:col>55</xdr:col>
      <xdr:colOff>88900</xdr:colOff>
      <xdr:row>71</xdr:row>
      <xdr:rowOff>46165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92990</xdr:rowOff>
    </xdr:from>
    <xdr:to>
      <xdr:col>55</xdr:col>
      <xdr:colOff>0</xdr:colOff>
      <xdr:row>75</xdr:row>
      <xdr:rowOff>100838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951740"/>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72584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0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94157</xdr:rowOff>
    </xdr:from>
    <xdr:to>
      <xdr:col>55</xdr:col>
      <xdr:colOff>50800</xdr:colOff>
      <xdr:row>77</xdr:row>
      <xdr:rowOff>24307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41631</xdr:rowOff>
    </xdr:from>
    <xdr:to>
      <xdr:col>50</xdr:col>
      <xdr:colOff>114300</xdr:colOff>
      <xdr:row>75</xdr:row>
      <xdr:rowOff>100838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900381"/>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111761</xdr:rowOff>
    </xdr:from>
    <xdr:to>
      <xdr:col>50</xdr:col>
      <xdr:colOff>165100</xdr:colOff>
      <xdr:row>77</xdr:row>
      <xdr:rowOff>41911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33038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41631</xdr:rowOff>
    </xdr:from>
    <xdr:to>
      <xdr:col>45</xdr:col>
      <xdr:colOff>177800</xdr:colOff>
      <xdr:row>76</xdr:row>
      <xdr:rowOff>108953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900381"/>
          <a:ext cx="889000" cy="23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151612</xdr:rowOff>
    </xdr:from>
    <xdr:to>
      <xdr:col>46</xdr:col>
      <xdr:colOff>38100</xdr:colOff>
      <xdr:row>76</xdr:row>
      <xdr:rowOff>81762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72889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95541</xdr:rowOff>
    </xdr:from>
    <xdr:to>
      <xdr:col>41</xdr:col>
      <xdr:colOff>50800</xdr:colOff>
      <xdr:row>76</xdr:row>
      <xdr:rowOff>108953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25741"/>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28473</xdr:rowOff>
    </xdr:from>
    <xdr:to>
      <xdr:col>41</xdr:col>
      <xdr:colOff>101600</xdr:colOff>
      <xdr:row>77</xdr:row>
      <xdr:rowOff>130073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121200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3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47561</xdr:rowOff>
    </xdr:from>
    <xdr:to>
      <xdr:col>36</xdr:col>
      <xdr:colOff>165100</xdr:colOff>
      <xdr:row>77</xdr:row>
      <xdr:rowOff>149161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140288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3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42190</xdr:rowOff>
    </xdr:from>
    <xdr:to>
      <xdr:col>55</xdr:col>
      <xdr:colOff>50800</xdr:colOff>
      <xdr:row>75</xdr:row>
      <xdr:rowOff>143790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65067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50038</xdr:rowOff>
    </xdr:from>
    <xdr:to>
      <xdr:col>50</xdr:col>
      <xdr:colOff>165100</xdr:colOff>
      <xdr:row>75</xdr:row>
      <xdr:rowOff>151637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087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168165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6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162281</xdr:rowOff>
    </xdr:from>
    <xdr:to>
      <xdr:col>46</xdr:col>
      <xdr:colOff>38100</xdr:colOff>
      <xdr:row>75</xdr:row>
      <xdr:rowOff>92431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84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108958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62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58153</xdr:rowOff>
    </xdr:from>
    <xdr:to>
      <xdr:col>41</xdr:col>
      <xdr:colOff>101600</xdr:colOff>
      <xdr:row>76</xdr:row>
      <xdr:rowOff>159753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4830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44741</xdr:rowOff>
    </xdr:from>
    <xdr:to>
      <xdr:col>36</xdr:col>
      <xdr:colOff>165100</xdr:colOff>
      <xdr:row>76</xdr:row>
      <xdr:rowOff>146341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162869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152158</xdr:rowOff>
    </xdr:from>
    <xdr:to>
      <xdr:col>54</xdr:col>
      <xdr:colOff>189865</xdr:colOff>
      <xdr:row>99</xdr:row>
      <xdr:rowOff>7246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82658"/>
          <a:ext cx="1270" cy="139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11073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7246</xdr:rowOff>
    </xdr:from>
    <xdr:to>
      <xdr:col>55</xdr:col>
      <xdr:colOff>88900</xdr:colOff>
      <xdr:row>99</xdr:row>
      <xdr:rowOff>7246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98835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152158</xdr:rowOff>
    </xdr:from>
    <xdr:to>
      <xdr:col>55</xdr:col>
      <xdr:colOff>88900</xdr:colOff>
      <xdr:row>90</xdr:row>
      <xdr:rowOff>152158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8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117335</xdr:rowOff>
    </xdr:from>
    <xdr:to>
      <xdr:col>55</xdr:col>
      <xdr:colOff>0</xdr:colOff>
      <xdr:row>97</xdr:row>
      <xdr:rowOff>143187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47985"/>
          <a:ext cx="838200" cy="2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125779</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13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102902</xdr:rowOff>
    </xdr:from>
    <xdr:to>
      <xdr:col>55</xdr:col>
      <xdr:colOff>50800</xdr:colOff>
      <xdr:row>97</xdr:row>
      <xdr:rowOff>33052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6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15894</xdr:rowOff>
    </xdr:from>
    <xdr:to>
      <xdr:col>50</xdr:col>
      <xdr:colOff>114300</xdr:colOff>
      <xdr:row>97</xdr:row>
      <xdr:rowOff>117335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46544"/>
          <a:ext cx="889000" cy="10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90843</xdr:rowOff>
    </xdr:from>
    <xdr:to>
      <xdr:col>50</xdr:col>
      <xdr:colOff>165100</xdr:colOff>
      <xdr:row>97</xdr:row>
      <xdr:rowOff>20993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37520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15894</xdr:rowOff>
    </xdr:from>
    <xdr:to>
      <xdr:col>45</xdr:col>
      <xdr:colOff>177800</xdr:colOff>
      <xdr:row>97</xdr:row>
      <xdr:rowOff>114249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46544"/>
          <a:ext cx="889000" cy="9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102673</xdr:rowOff>
    </xdr:from>
    <xdr:to>
      <xdr:col>46</xdr:col>
      <xdr:colOff>38100</xdr:colOff>
      <xdr:row>97</xdr:row>
      <xdr:rowOff>32823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49350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114249</xdr:rowOff>
    </xdr:from>
    <xdr:to>
      <xdr:col>41</xdr:col>
      <xdr:colOff>50800</xdr:colOff>
      <xdr:row>98</xdr:row>
      <xdr:rowOff>16618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44899"/>
          <a:ext cx="889000" cy="7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136620</xdr:rowOff>
    </xdr:from>
    <xdr:to>
      <xdr:col>41</xdr:col>
      <xdr:colOff>101600</xdr:colOff>
      <xdr:row>97</xdr:row>
      <xdr:rowOff>66770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83297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88500</xdr:rowOff>
    </xdr:from>
    <xdr:to>
      <xdr:col>36</xdr:col>
      <xdr:colOff>165100</xdr:colOff>
      <xdr:row>97</xdr:row>
      <xdr:rowOff>18650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35177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92387</xdr:rowOff>
    </xdr:from>
    <xdr:to>
      <xdr:col>55</xdr:col>
      <xdr:colOff>50800</xdr:colOff>
      <xdr:row>98</xdr:row>
      <xdr:rowOff>22537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70814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0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66535</xdr:rowOff>
    </xdr:from>
    <xdr:to>
      <xdr:col>50</xdr:col>
      <xdr:colOff>165100</xdr:colOff>
      <xdr:row>97</xdr:row>
      <xdr:rowOff>168135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159262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136544</xdr:rowOff>
    </xdr:from>
    <xdr:to>
      <xdr:col>46</xdr:col>
      <xdr:colOff>38100</xdr:colOff>
      <xdr:row>97</xdr:row>
      <xdr:rowOff>66694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9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57821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8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63449</xdr:rowOff>
    </xdr:from>
    <xdr:to>
      <xdr:col>41</xdr:col>
      <xdr:colOff>101600</xdr:colOff>
      <xdr:row>97</xdr:row>
      <xdr:rowOff>165049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156176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137268</xdr:rowOff>
    </xdr:from>
    <xdr:to>
      <xdr:col>36</xdr:col>
      <xdr:colOff>165100</xdr:colOff>
      <xdr:row>98</xdr:row>
      <xdr:rowOff>67418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58545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6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54465</xdr:rowOff>
    </xdr:from>
    <xdr:to>
      <xdr:col>85</xdr:col>
      <xdr:colOff>126364</xdr:colOff>
      <xdr:row>39</xdr:row>
      <xdr:rowOff>1778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197965"/>
          <a:ext cx="1269" cy="149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9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54465</xdr:rowOff>
    </xdr:from>
    <xdr:to>
      <xdr:col>86</xdr:col>
      <xdr:colOff>25400</xdr:colOff>
      <xdr:row>30</xdr:row>
      <xdr:rowOff>54465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14841</xdr:rowOff>
    </xdr:from>
    <xdr:to>
      <xdr:col>85</xdr:col>
      <xdr:colOff>127000</xdr:colOff>
      <xdr:row>36</xdr:row>
      <xdr:rowOff>170180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187041"/>
          <a:ext cx="838200" cy="15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18668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9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40241</xdr:rowOff>
    </xdr:from>
    <xdr:to>
      <xdr:col>85</xdr:col>
      <xdr:colOff>177800</xdr:colOff>
      <xdr:row>36</xdr:row>
      <xdr:rowOff>141841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1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170180</xdr:rowOff>
    </xdr:from>
    <xdr:to>
      <xdr:col>81</xdr:col>
      <xdr:colOff>50800</xdr:colOff>
      <xdr:row>37</xdr:row>
      <xdr:rowOff>56533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42380"/>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32512</xdr:rowOff>
    </xdr:from>
    <xdr:to>
      <xdr:col>81</xdr:col>
      <xdr:colOff>101600</xdr:colOff>
      <xdr:row>36</xdr:row>
      <xdr:rowOff>134112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2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9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56533</xdr:rowOff>
    </xdr:from>
    <xdr:to>
      <xdr:col>76</xdr:col>
      <xdr:colOff>114300</xdr:colOff>
      <xdr:row>37</xdr:row>
      <xdr:rowOff>95939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00183"/>
          <a:ext cx="889000" cy="3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46119</xdr:rowOff>
    </xdr:from>
    <xdr:to>
      <xdr:col>76</xdr:col>
      <xdr:colOff>165100</xdr:colOff>
      <xdr:row>36</xdr:row>
      <xdr:rowOff>147719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164246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9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95939</xdr:rowOff>
    </xdr:from>
    <xdr:to>
      <xdr:col>71</xdr:col>
      <xdr:colOff>177800</xdr:colOff>
      <xdr:row>37</xdr:row>
      <xdr:rowOff>109655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3958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55263</xdr:rowOff>
    </xdr:from>
    <xdr:to>
      <xdr:col>72</xdr:col>
      <xdr:colOff>38100</xdr:colOff>
      <xdr:row>36</xdr:row>
      <xdr:rowOff>156863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1940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149207</xdr:rowOff>
    </xdr:from>
    <xdr:to>
      <xdr:col>67</xdr:col>
      <xdr:colOff>101600</xdr:colOff>
      <xdr:row>37</xdr:row>
      <xdr:rowOff>79357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95884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135491</xdr:rowOff>
    </xdr:from>
    <xdr:to>
      <xdr:col>85</xdr:col>
      <xdr:colOff>177800</xdr:colOff>
      <xdr:row>36</xdr:row>
      <xdr:rowOff>65641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13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158368</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98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119380</xdr:rowOff>
    </xdr:from>
    <xdr:to>
      <xdr:col>81</xdr:col>
      <xdr:colOff>101600</xdr:colOff>
      <xdr:row>37</xdr:row>
      <xdr:rowOff>49530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40657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38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5733</xdr:rowOff>
    </xdr:from>
    <xdr:to>
      <xdr:col>76</xdr:col>
      <xdr:colOff>165100</xdr:colOff>
      <xdr:row>37</xdr:row>
      <xdr:rowOff>107333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98460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44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45139</xdr:rowOff>
    </xdr:from>
    <xdr:to>
      <xdr:col>72</xdr:col>
      <xdr:colOff>38100</xdr:colOff>
      <xdr:row>37</xdr:row>
      <xdr:rowOff>146739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137866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48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58855</xdr:rowOff>
    </xdr:from>
    <xdr:to>
      <xdr:col>67</xdr:col>
      <xdr:colOff>101600</xdr:colOff>
      <xdr:row>37</xdr:row>
      <xdr:rowOff>160455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151582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22543</xdr:rowOff>
    </xdr:from>
    <xdr:to>
      <xdr:col>85</xdr:col>
      <xdr:colOff>126364</xdr:colOff>
      <xdr:row>57</xdr:row>
      <xdr:rowOff>135433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66493"/>
          <a:ext cx="1269" cy="114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139260</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135433</xdr:rowOff>
    </xdr:from>
    <xdr:to>
      <xdr:col>86</xdr:col>
      <xdr:colOff>25400</xdr:colOff>
      <xdr:row>57</xdr:row>
      <xdr:rowOff>135433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0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140670</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22543</xdr:rowOff>
    </xdr:from>
    <xdr:to>
      <xdr:col>86</xdr:col>
      <xdr:colOff>25400</xdr:colOff>
      <xdr:row>51</xdr:row>
      <xdr:rowOff>22543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6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140615</xdr:rowOff>
    </xdr:from>
    <xdr:to>
      <xdr:col>85</xdr:col>
      <xdr:colOff>127000</xdr:colOff>
      <xdr:row>57</xdr:row>
      <xdr:rowOff>6464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741815"/>
          <a:ext cx="838200" cy="3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117739</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37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94862</xdr:rowOff>
    </xdr:from>
    <xdr:to>
      <xdr:col>85</xdr:col>
      <xdr:colOff>177800</xdr:colOff>
      <xdr:row>56</xdr:row>
      <xdr:rowOff>25012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111754</xdr:rowOff>
    </xdr:from>
    <xdr:to>
      <xdr:col>81</xdr:col>
      <xdr:colOff>50800</xdr:colOff>
      <xdr:row>57</xdr:row>
      <xdr:rowOff>6464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712954"/>
          <a:ext cx="889000" cy="6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46724</xdr:rowOff>
    </xdr:from>
    <xdr:to>
      <xdr:col>81</xdr:col>
      <xdr:colOff>101600</xdr:colOff>
      <xdr:row>56</xdr:row>
      <xdr:rowOff>148324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164851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111754</xdr:rowOff>
    </xdr:from>
    <xdr:to>
      <xdr:col>76</xdr:col>
      <xdr:colOff>114300</xdr:colOff>
      <xdr:row>56</xdr:row>
      <xdr:rowOff>137471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12954"/>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135894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8198</xdr:rowOff>
    </xdr:from>
    <xdr:to>
      <xdr:col>71</xdr:col>
      <xdr:colOff>177800</xdr:colOff>
      <xdr:row>56</xdr:row>
      <xdr:rowOff>137471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437948"/>
          <a:ext cx="889000" cy="30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17727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40847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89815</xdr:rowOff>
    </xdr:from>
    <xdr:to>
      <xdr:col>85</xdr:col>
      <xdr:colOff>177800</xdr:colOff>
      <xdr:row>57</xdr:row>
      <xdr:rowOff>19965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6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68242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6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127114</xdr:rowOff>
    </xdr:from>
    <xdr:to>
      <xdr:col>81</xdr:col>
      <xdr:colOff>101600</xdr:colOff>
      <xdr:row>57</xdr:row>
      <xdr:rowOff>57264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48391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2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60954</xdr:rowOff>
    </xdr:from>
    <xdr:to>
      <xdr:col>76</xdr:col>
      <xdr:colOff>165100</xdr:colOff>
      <xdr:row>56</xdr:row>
      <xdr:rowOff>162554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153681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7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86671</xdr:rowOff>
    </xdr:from>
    <xdr:to>
      <xdr:col>72</xdr:col>
      <xdr:colOff>38100</xdr:colOff>
      <xdr:row>57</xdr:row>
      <xdr:rowOff>16821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6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7948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7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128848</xdr:rowOff>
    </xdr:from>
    <xdr:to>
      <xdr:col>67</xdr:col>
      <xdr:colOff>101600</xdr:colOff>
      <xdr:row>55</xdr:row>
      <xdr:rowOff>58998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38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75525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16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16583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89533"/>
          <a:ext cx="1269"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134710</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16583</xdr:rowOff>
    </xdr:from>
    <xdr:to>
      <xdr:col>86</xdr:col>
      <xdr:colOff>25400</xdr:colOff>
      <xdr:row>71</xdr:row>
      <xdr:rowOff>16583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8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131044</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326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108167</xdr:rowOff>
    </xdr:from>
    <xdr:to>
      <xdr:col>85</xdr:col>
      <xdr:colOff>177800</xdr:colOff>
      <xdr:row>79</xdr:row>
      <xdr:rowOff>38317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8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90532</xdr:rowOff>
    </xdr:from>
    <xdr:to>
      <xdr:col>81</xdr:col>
      <xdr:colOff>101600</xdr:colOff>
      <xdr:row>79</xdr:row>
      <xdr:rowOff>20682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4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37209</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23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168584</xdr:rowOff>
    </xdr:from>
    <xdr:to>
      <xdr:col>76</xdr:col>
      <xdr:colOff>165100</xdr:colOff>
      <xdr:row>78</xdr:row>
      <xdr:rowOff>98734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115261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14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9869</xdr:rowOff>
    </xdr:from>
    <xdr:to>
      <xdr:col>72</xdr:col>
      <xdr:colOff>38100</xdr:colOff>
      <xdr:row>78</xdr:row>
      <xdr:rowOff>111469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127996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158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163359</xdr:rowOff>
    </xdr:from>
    <xdr:to>
      <xdr:col>67</xdr:col>
      <xdr:colOff>101600</xdr:colOff>
      <xdr:row>78</xdr:row>
      <xdr:rowOff>93509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3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110036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14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103673</xdr:rowOff>
    </xdr:from>
    <xdr:to>
      <xdr:col>85</xdr:col>
      <xdr:colOff>126364</xdr:colOff>
      <xdr:row>99</xdr:row>
      <xdr:rowOff>5694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05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5694</xdr:rowOff>
    </xdr:from>
    <xdr:to>
      <xdr:col>86</xdr:col>
      <xdr:colOff>25400</xdr:colOff>
      <xdr:row>99</xdr:row>
      <xdr:rowOff>5694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50350</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103673</xdr:rowOff>
    </xdr:from>
    <xdr:to>
      <xdr:col>86</xdr:col>
      <xdr:colOff>25400</xdr:colOff>
      <xdr:row>91</xdr:row>
      <xdr:rowOff>103673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0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96265</xdr:rowOff>
    </xdr:from>
    <xdr:to>
      <xdr:col>85</xdr:col>
      <xdr:colOff>127000</xdr:colOff>
      <xdr:row>96</xdr:row>
      <xdr:rowOff>100952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555465"/>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160938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620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xdr:rowOff>
    </xdr:from>
    <xdr:to>
      <xdr:col>85</xdr:col>
      <xdr:colOff>177800</xdr:colOff>
      <xdr:row>97</xdr:row>
      <xdr:rowOff>112661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96265</xdr:rowOff>
    </xdr:from>
    <xdr:to>
      <xdr:col>81</xdr:col>
      <xdr:colOff>50800</xdr:colOff>
      <xdr:row>96</xdr:row>
      <xdr:rowOff>118463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55465"/>
          <a:ext cx="889000" cy="2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30790</xdr:rowOff>
    </xdr:from>
    <xdr:to>
      <xdr:col>81</xdr:col>
      <xdr:colOff>101600</xdr:colOff>
      <xdr:row>97</xdr:row>
      <xdr:rowOff>132390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118463</xdr:rowOff>
    </xdr:from>
    <xdr:to>
      <xdr:col>76</xdr:col>
      <xdr:colOff>114300</xdr:colOff>
      <xdr:row>96</xdr:row>
      <xdr:rowOff>165212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77663"/>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47592</xdr:rowOff>
    </xdr:from>
    <xdr:to>
      <xdr:col>76</xdr:col>
      <xdr:colOff>165100</xdr:colOff>
      <xdr:row>97</xdr:row>
      <xdr:rowOff>149192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140319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165212</xdr:rowOff>
    </xdr:from>
    <xdr:to>
      <xdr:col>71</xdr:col>
      <xdr:colOff>177800</xdr:colOff>
      <xdr:row>96</xdr:row>
      <xdr:rowOff>168343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24412"/>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68326</xdr:rowOff>
    </xdr:from>
    <xdr:to>
      <xdr:col>72</xdr:col>
      <xdr:colOff>38100</xdr:colOff>
      <xdr:row>97</xdr:row>
      <xdr:rowOff>169926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39432</xdr:rowOff>
    </xdr:from>
    <xdr:to>
      <xdr:col>67</xdr:col>
      <xdr:colOff>101600</xdr:colOff>
      <xdr:row>97</xdr:row>
      <xdr:rowOff>141032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50152</xdr:rowOff>
    </xdr:from>
    <xdr:to>
      <xdr:col>85</xdr:col>
      <xdr:colOff>177800</xdr:colOff>
      <xdr:row>96</xdr:row>
      <xdr:rowOff>151752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73029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45465</xdr:rowOff>
    </xdr:from>
    <xdr:to>
      <xdr:col>81</xdr:col>
      <xdr:colOff>101600</xdr:colOff>
      <xdr:row>96</xdr:row>
      <xdr:rowOff>147065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163592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2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67663</xdr:rowOff>
    </xdr:from>
    <xdr:to>
      <xdr:col>76</xdr:col>
      <xdr:colOff>165100</xdr:colOff>
      <xdr:row>96</xdr:row>
      <xdr:rowOff>169263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14340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30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114412</xdr:rowOff>
    </xdr:from>
    <xdr:to>
      <xdr:col>72</xdr:col>
      <xdr:colOff>38100</xdr:colOff>
      <xdr:row>97</xdr:row>
      <xdr:rowOff>44562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61089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3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117543</xdr:rowOff>
    </xdr:from>
    <xdr:to>
      <xdr:col>67</xdr:col>
      <xdr:colOff>101600</xdr:colOff>
      <xdr:row>97</xdr:row>
      <xdr:rowOff>47693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64220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35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64262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0776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10939</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98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64262</xdr:rowOff>
    </xdr:from>
    <xdr:to>
      <xdr:col>116</xdr:col>
      <xdr:colOff>152400</xdr:colOff>
      <xdr:row>30</xdr:row>
      <xdr:rowOff>64262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111760</xdr:rowOff>
    </xdr:from>
    <xdr:to>
      <xdr:col>112</xdr:col>
      <xdr:colOff>38100</xdr:colOff>
      <xdr:row>38</xdr:row>
      <xdr:rowOff>41910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58437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84328</xdr:rowOff>
    </xdr:from>
    <xdr:to>
      <xdr:col>107</xdr:col>
      <xdr:colOff>101600</xdr:colOff>
      <xdr:row>38</xdr:row>
      <xdr:rowOff>14478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31005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90441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132334</xdr:rowOff>
    </xdr:from>
    <xdr:to>
      <xdr:col>98</xdr:col>
      <xdr:colOff>38100</xdr:colOff>
      <xdr:row>38</xdr:row>
      <xdr:rowOff>62485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79011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251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31,868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14,776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円減少しました。これは、都市環境整備基金積立金が約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億円、減債基金積立金が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億円それぞれ減少したことが主な要因となっています。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160,512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円減少しました。これは、子育て世帯への臨時特別給付金（先行給付）と住民非課税世帯等に対する臨時特別給付金で約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が主な理由となっています。少子高齢化による社会保障関係経費の増加が今後も見込まれますが、給付内容や対象者の適正化に努めるとともに医療費等の抑制に繋がるような施策を進め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41,952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円増加しました。これは、小学校施設長寿命化改修事業の工事費が約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億円増加し、体育施設整備事業の工事費及び土地購入費で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億円増加したことが主な要因となっています。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財政調整基金残高は昨年度より約</a:t>
          </a:r>
          <a:r>
            <a:rPr kumimoji="1" lang="en-US" altLang="ja-JP" sz="1200">
              <a:latin typeface="ＭＳ ゴシック" pitchFamily="49" charset="-128"/>
              <a:ea typeface="ＭＳ ゴシック" pitchFamily="49" charset="-128"/>
            </a:rPr>
            <a:t>10.5</a:t>
          </a:r>
          <a:r>
            <a:rPr kumimoji="1" lang="ja-JP" altLang="en-US" sz="1200">
              <a:latin typeface="ＭＳ ゴシック" pitchFamily="49" charset="-128"/>
              <a:ea typeface="ＭＳ ゴシック" pitchFamily="49" charset="-128"/>
            </a:rPr>
            <a:t>億円増加、</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ポイント上昇しました。上昇した要因は、令和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年度は財政調整基金から約</a:t>
          </a:r>
          <a:r>
            <a:rPr kumimoji="1" lang="en-US" altLang="ja-JP" sz="1200">
              <a:latin typeface="ＭＳ ゴシック" pitchFamily="49" charset="-128"/>
              <a:ea typeface="ＭＳ ゴシック" pitchFamily="49" charset="-128"/>
            </a:rPr>
            <a:t>5.5</a:t>
          </a:r>
          <a:r>
            <a:rPr kumimoji="1" lang="ja-JP" altLang="en-US" sz="1200">
              <a:latin typeface="ＭＳ ゴシック" pitchFamily="49" charset="-128"/>
              <a:ea typeface="ＭＳ ゴシック" pitchFamily="49" charset="-128"/>
            </a:rPr>
            <a:t>億円を繰入した一方で、令和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年度決算に基づき</a:t>
          </a:r>
          <a:r>
            <a:rPr kumimoji="1" lang="en-US" altLang="ja-JP" sz="1200">
              <a:latin typeface="ＭＳ ゴシック" pitchFamily="49" charset="-128"/>
              <a:ea typeface="ＭＳ ゴシック" pitchFamily="49" charset="-128"/>
            </a:rPr>
            <a:t>16.0</a:t>
          </a:r>
          <a:r>
            <a:rPr kumimoji="1" lang="ja-JP" altLang="en-US" sz="1200">
              <a:latin typeface="ＭＳ ゴシック" pitchFamily="49" charset="-128"/>
              <a:ea typeface="ＭＳ ゴシック" pitchFamily="49" charset="-128"/>
            </a:rPr>
            <a:t>億円を剰余金積立したことによるものです。</a:t>
          </a:r>
        </a:p>
        <a:p>
          <a:r>
            <a:rPr kumimoji="1" lang="ja-JP" altLang="en-US" sz="1200">
              <a:latin typeface="ＭＳ ゴシック" pitchFamily="49" charset="-128"/>
              <a:ea typeface="ＭＳ ゴシック" pitchFamily="49" charset="-128"/>
            </a:rPr>
            <a:t>　実質単年度収支は昨年度より約</a:t>
          </a:r>
          <a:r>
            <a:rPr kumimoji="1" lang="en-US" altLang="ja-JP" sz="1200">
              <a:latin typeface="ＭＳ ゴシック" pitchFamily="49" charset="-128"/>
              <a:ea typeface="ＭＳ ゴシック" pitchFamily="49" charset="-128"/>
            </a:rPr>
            <a:t>11.2</a:t>
          </a:r>
          <a:r>
            <a:rPr kumimoji="1" lang="ja-JP" altLang="en-US" sz="1200">
              <a:latin typeface="ＭＳ ゴシック" pitchFamily="49" charset="-128"/>
              <a:ea typeface="ＭＳ ゴシック" pitchFamily="49" charset="-128"/>
            </a:rPr>
            <a:t>億円減少、</a:t>
          </a:r>
          <a:r>
            <a:rPr kumimoji="1" lang="en-US" altLang="ja-JP" sz="1200">
              <a:latin typeface="ＭＳ ゴシック" pitchFamily="49" charset="-128"/>
              <a:ea typeface="ＭＳ ゴシック" pitchFamily="49" charset="-128"/>
            </a:rPr>
            <a:t>2.46</a:t>
          </a:r>
          <a:r>
            <a:rPr kumimoji="1" lang="ja-JP" altLang="en-US" sz="1200">
              <a:latin typeface="ＭＳ ゴシック" pitchFamily="49" charset="-128"/>
              <a:ea typeface="ＭＳ ゴシック" pitchFamily="49" charset="-128"/>
            </a:rPr>
            <a:t>ポイント下降しました。下降した要因は、令和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年度は地方交付税の増額等により歳入が増加し、財政調整基金を取り崩す必要がなかったことによるものです。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昨年度同様にすべての会計で黒字になりました。連結実質赤字比率は昨年度の▲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34.77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35.79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％になりました。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これは一般会計及び特別会計の実質収支額と公営企業会計の資金剰余額の合計が昨年度の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16,002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16,096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百万円になったことで、黒字額が増加したことによるものです。</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主な要因として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病院事業会計において、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現金預金と貯蔵品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が増加したことにより流動資産が約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また引当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したことにより建設改良費等に充てるための企業債を除いた流動負債が約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し、資金剰余額が約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しました。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一方で、一般会計においては地方交付税が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百万円減少した影響により、実質収支額は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百万円減少しました。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は昨年度より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百万円増加しま</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た。これは、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平成２３年度借入の「鉄道連続立体交差事業債」など</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償還終了</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令和３年度及び令和４年度の臨時財政対策債の利率見直しにより利率が引き下げられたことに伴い、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し、公営企業債の元利償還金に対する繰入金が、公共下水道事業及び</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病院事業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への繰出金の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したことによるものです。</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算入公債費等（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は昨年度より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しました。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事業費補正により基準財政需要額に算入された公債費が減少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したことなどによるものです。</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以上の要因により、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分子全体としては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しました。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減債基金積み立て状況等は、満期一括償還地方債の借入れを行っていないため、基金への積み立ては行っていません。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）は、昨年度より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4,597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百万円の減少になりました。これは、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元金償還額が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地方債借入額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を上回ったことに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より、地方債現在高が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3,414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、公営企業債借入残高の減により、公営企業債等繰入見込額が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1,225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百万円減少したことによるものです。</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充当可能財源等（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基準財政需要額算入見込額の減少により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1,821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になりました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以上の要因により、分子全体としては、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2,775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百万円減少しました。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群馬県伊勢崎市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基金全体の令和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年度末現在高は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14,108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百万円増加しました。増加した主な要因としては、原油価格や物価の高騰等への対策経費の財源などとして、基金繰入金が前年度に比べ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百万円増加し、前年度に財政調整基金の繰入れを行わなかったため対前年皆増となった一方で、令和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年度決算に基づく剰余金積立が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百万円であったことから、その差し引きとして財政調整基金現在高が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百万円増加したことと、公共施設整備基金について、今後の施設の更新に係る支出の増大に備え、運用利子分と合わせ、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FF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財政調整基金については、財政運営の安定化の観点から、一般会計当初予算額の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の保有高を目標にしていきます。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については、各基金とも設置された目的があり、各基金の目的が達成されるまで存続させていく必要があると考えています。特に、公共施設整備基金については、公共施設の個別施設計画や総合計画実施計画の見直しの中で、今後整備等に必要となる金額を確保していく必要があ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その他特定目的基金としては、令和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年度末時点において全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基金保有しており、各基金条例でその目的を定めています。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その他特定目的基金の令和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年度末残高は、積立額が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百万円に対し取崩額が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百万円であったことに伴い、全体で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百万円になりました。増加した主な要因としては、</a:t>
          </a:r>
          <a:r>
            <a:rPr lang="ja-JP" altLang="ja-JP" sz="1300" baseline="0">
              <a:effectLst/>
              <a:ea typeface="ＭＳ ゴシック" panose="020B0609070205080204" pitchFamily="49" charset="-128"/>
              <a:cs typeface="Times New Roman" panose="02020603050405020304" pitchFamily="18" charset="0"/>
            </a:rPr>
            <a:t>公共施設整備基金に</a:t>
          </a:r>
          <a:r>
            <a:rPr lang="ja-JP" altLang="en-US" sz="1300" baseline="0">
              <a:effectLst/>
              <a:ea typeface="ＭＳ ゴシック" panose="020B0609070205080204" pitchFamily="49" charset="-128"/>
              <a:cs typeface="Times New Roman" panose="02020603050405020304" pitchFamily="18" charset="0"/>
            </a:rPr>
            <a:t>ついて、</a:t>
          </a:r>
          <a:r>
            <a:rPr lang="ja-JP" altLang="ja-JP" sz="1300" baseline="0">
              <a:effectLst/>
              <a:ea typeface="ＭＳ ゴシック" panose="020B0609070205080204" pitchFamily="49" charset="-128"/>
              <a:cs typeface="Times New Roman" panose="02020603050405020304" pitchFamily="18" charset="0"/>
            </a:rPr>
            <a:t>今後の施設の更新に係る支出の増大に備え、運用利子分と合わせ、</a:t>
          </a:r>
          <a:r>
            <a:rPr lang="en-US" altLang="ja-JP" sz="1300" baseline="0">
              <a:effectLst/>
              <a:ea typeface="ＭＳ ゴシック" panose="020B0609070205080204" pitchFamily="49" charset="-128"/>
              <a:cs typeface="Times New Roman" panose="02020603050405020304" pitchFamily="18" charset="0"/>
            </a:rPr>
            <a:t>475</a:t>
          </a:r>
          <a:r>
            <a:rPr lang="ja-JP" altLang="en-US" sz="1300" baseline="0">
              <a:effectLst/>
              <a:ea typeface="ＭＳ ゴシック" panose="020B0609070205080204" pitchFamily="49" charset="-128"/>
              <a:cs typeface="Times New Roman" panose="02020603050405020304" pitchFamily="18" charset="0"/>
            </a:rPr>
            <a:t>百万円</a:t>
          </a:r>
          <a:r>
            <a:rPr lang="ja-JP" altLang="ja-JP" sz="1300" baseline="0">
              <a:effectLst/>
              <a:ea typeface="ＭＳ ゴシック" panose="020B0609070205080204" pitchFamily="49" charset="-128"/>
              <a:cs typeface="Times New Roman" panose="02020603050405020304" pitchFamily="18" charset="0"/>
            </a:rPr>
            <a:t>を積み立てた</a:t>
          </a:r>
          <a:r>
            <a:rPr lang="ja-JP" altLang="en-US" sz="1300" baseline="0">
              <a:effectLst/>
              <a:ea typeface="ＭＳ ゴシック" panose="020B0609070205080204" pitchFamily="49" charset="-128"/>
              <a:cs typeface="Times New Roman" panose="02020603050405020304" pitchFamily="18" charset="0"/>
            </a:rPr>
            <a:t>ことによります</a:t>
          </a:r>
          <a:r>
            <a:rPr lang="ja-JP" altLang="ja-JP" sz="1300" baseline="0">
              <a:effectLst/>
              <a:ea typeface="ＭＳ ゴシック" panose="020B0609070205080204" pitchFamily="49" charset="-128"/>
              <a:cs typeface="Times New Roman" panose="02020603050405020304" pitchFamily="18" charset="0"/>
            </a:rPr>
            <a:t>。</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FF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各基金については、それぞれ設置された目的があり、各基金の目的が達成されるまでは、存続させていく必要があると考えています。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基金の今後の方針についてですが、公共施設整備基金については、個別施設計画や総合計画実施計画の見直しの中で、歳入の状況や公共施設等への更新に投入できる財源の状況等とのバランスを考慮しながら、計画的な運用に努めます。また、都市環境整備基金については、駅周辺をはじめとする土地区画整備事業は、今後も事業を進めていくために多額の一般財源が必要となることが見込まれています。土地区画整理事業の進捗を図るため、都市環境整備基金の目的に鑑み、計画的な運用に努め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年度末現在高は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7,988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百万円増加しました。</a:t>
          </a:r>
          <a:r>
            <a:rPr lang="ja-JP" altLang="ja-JP" sz="1200" kern="100">
              <a:effectLst/>
              <a:ea typeface="ＭＳ ゴシック" panose="020B0609070205080204" pitchFamily="49" charset="-128"/>
              <a:cs typeface="Times New Roman" panose="02020603050405020304" pitchFamily="18" charset="0"/>
            </a:rPr>
            <a:t>原油価格や物価の高騰等への対策経費の財源などとして、基金繰入金が前年度に比べ</a:t>
          </a:r>
          <a:r>
            <a:rPr lang="en-US" altLang="ja-JP" sz="1200" kern="100">
              <a:effectLst/>
              <a:ea typeface="ＭＳ ゴシック" panose="020B0609070205080204" pitchFamily="49" charset="-128"/>
              <a:cs typeface="Times New Roman" panose="02020603050405020304" pitchFamily="18" charset="0"/>
            </a:rPr>
            <a:t>549</a:t>
          </a:r>
          <a:r>
            <a:rPr lang="ja-JP" altLang="en-US" sz="1200" kern="100">
              <a:effectLst/>
              <a:ea typeface="ＭＳ ゴシック" panose="020B0609070205080204" pitchFamily="49" charset="-128"/>
              <a:cs typeface="Times New Roman" panose="02020603050405020304" pitchFamily="18" charset="0"/>
            </a:rPr>
            <a:t>百</a:t>
          </a:r>
          <a:r>
            <a:rPr lang="ja-JP" altLang="ja-JP" sz="1200" kern="100">
              <a:effectLst/>
              <a:ea typeface="ＭＳ ゴシック" panose="020B0609070205080204" pitchFamily="49" charset="-128"/>
              <a:cs typeface="Times New Roman" panose="02020603050405020304" pitchFamily="18" charset="0"/>
            </a:rPr>
            <a:t>万円増加し、前年度に財政調整基金の繰入れを行わなかったため対前年皆増となった一方で、令和</a:t>
          </a:r>
          <a:r>
            <a:rPr lang="en-US" altLang="ja-JP" sz="1200" kern="100">
              <a:effectLst/>
              <a:ea typeface="ＭＳ ゴシック" panose="020B0609070205080204" pitchFamily="49" charset="-128"/>
              <a:cs typeface="Times New Roman" panose="02020603050405020304" pitchFamily="18" charset="0"/>
            </a:rPr>
            <a:t>3</a:t>
          </a:r>
          <a:r>
            <a:rPr lang="ja-JP" altLang="ja-JP" sz="1200" kern="100">
              <a:effectLst/>
              <a:ea typeface="ＭＳ ゴシック" panose="020B0609070205080204" pitchFamily="49" charset="-128"/>
              <a:cs typeface="Times New Roman" panose="02020603050405020304" pitchFamily="18" charset="0"/>
            </a:rPr>
            <a:t>年度決算に基づく剰余金積立が</a:t>
          </a:r>
          <a:r>
            <a:rPr lang="en-US" altLang="ja-JP" sz="1200" kern="100">
              <a:effectLst/>
              <a:ea typeface="ＭＳ ゴシック" panose="020B0609070205080204" pitchFamily="49" charset="-128"/>
              <a:cs typeface="Times New Roman" panose="02020603050405020304" pitchFamily="18" charset="0"/>
            </a:rPr>
            <a:t>1,600</a:t>
          </a:r>
          <a:r>
            <a:rPr lang="ja-JP" altLang="en-US" sz="1200" kern="100">
              <a:effectLst/>
              <a:ea typeface="ＭＳ ゴシック" panose="020B0609070205080204" pitchFamily="49" charset="-128"/>
              <a:cs typeface="Times New Roman" panose="02020603050405020304" pitchFamily="18" charset="0"/>
            </a:rPr>
            <a:t>百万</a:t>
          </a:r>
          <a:r>
            <a:rPr lang="ja-JP" altLang="ja-JP" sz="1200" kern="100">
              <a:effectLst/>
              <a:ea typeface="ＭＳ ゴシック" panose="020B0609070205080204" pitchFamily="49" charset="-128"/>
              <a:cs typeface="Times New Roman" panose="02020603050405020304" pitchFamily="18" charset="0"/>
            </a:rPr>
            <a:t>円であったことから、その差し引きとして基金現在高が増加する結果となっております。</a:t>
          </a:r>
          <a:endParaRPr lang="en-US" altLang="ja-JP" sz="1200" kern="100">
            <a:effectLst/>
            <a:ea typeface="ＭＳ ゴシック" panose="020B0609070205080204" pitchFamily="49"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年度間の財源の調整を図るほか、経済情勢の著しい変動等により大幅な財源不足に見舞われた場合に不足額を補填することや、災害により生じた経費の財源又は災害により生じた減収を補う場合等に、機動的に財源を投入して対応するなどの目的があります。基金残高の確保については、原油価格や物価の高騰等に伴う経済状況の変動により、通常の事業実施に必要な財源が不足する事態も懸念されるところでありますので、今後の予期せぬ支出増加等に対応するためにも、引き続き一般会計当初予算額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％程度を目安として、基金現在高の確保に努めます</a:t>
          </a:r>
          <a:r>
            <a:rPr kumimoji="1" lang="en-US" altLang="ja-JP" sz="12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減債基金の令和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年度末現在高は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百万円で、昨年度末と比較して増減はありませんでした。これは、基金運用利子の積み立てを行ったものの、百万円に満たなかったことによります。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年度に積立てた減債基金の臨時財政対策債償還基金費分の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百万円については、後年度、普通交付税の算定において、令和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年度臨時財政対策債に係る「臨時財政対策債償還費」に算入されないこととなるため、令和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臨時財政対策債の償還に併せて、その償還に充てる分を毎年度取り崩す予定です。また、それ以外の部分については、公債費の増加等により繰上償還を行う必要が出てきた場合には、その財源として活用することで、健全な財政運営に努め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DB45E80-DFD3-4755-A974-687C15D5A7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BF09C34-2C1B-4E0A-9060-E20625233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7B8A4DA-AFE9-4A52-9A88-3FC51341C6F1}"/>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D43D4FF-F5E3-4548-8917-948D85C34093}"/>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65BC736-8151-4BF9-A903-48C8214C722D}"/>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E7BE247-8080-4558-ACDC-593D18403122}"/>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410BF6A-D8EA-42D7-8C4F-A08A1BB72723}"/>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472C427-29AE-4936-966C-94A496FC2917}"/>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E6365C5-41B2-482B-86B7-DC06365B9252}"/>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CA867FA-1E30-40C4-BA58-52937917768C}"/>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2A2E1CF-515B-4A76-945C-1B2255564A01}"/>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E1C4531-1936-4E8B-85C3-D534DCDA8F20}"/>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212,128
198,083
139.44
83,772,180
80,354,024
3,103,149
44,909,956
63,743,803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F2BD00B-571F-4DFF-9C2D-45EF5C4CA204}"/>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B58C28C-41EF-43BD-8398-AADA356AD252}"/>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ADA4915-6846-4D8F-9C94-2C3196E809E4}"/>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41C212F-05FA-4E06-8693-9F3C0E65F3FA}"/>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AC229AF-C973-44B4-B964-8849F97D67A4}"/>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54D3E2A-744C-407F-AB75-A338318D8F29}"/>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F32CB1A-0070-4443-AB2A-DDE676249B89}"/>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DF544E0-E7FB-4D15-A205-CA9AC9557003}"/>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7901455-B16F-4694-A3EE-BA86C8A25C57}"/>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2FFE353-58E7-4AA1-8F9A-4E1E634D2674}"/>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DD1339F-238A-4151-ACC7-22E976FAA4BF}"/>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3CD551F-3370-4E8A-A0A6-6D0AEB74F4EB}"/>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491122C-BFE0-42BE-8427-32C889CB8B90}"/>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6D69E25-B7C2-44B2-A61D-526D342D5240}"/>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16EAB64-1077-4007-85DD-FEE58900DDCC}"/>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2F1BD07-846D-4005-AE43-F1405DEFE8D1}"/>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95AAD66-13B6-4E98-AB42-239EA0E5E6C4}"/>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7912DED-EC44-47C6-8478-55C88B14A036}"/>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032F0E2-55A7-4526-AED2-0888258D2B1A}"/>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35EB0F8-0643-4CCA-B1AA-25AC8207B575}"/>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7B1C26E9-EDC6-4577-9AF7-02B01B1DA5B5}"/>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3C7BF56-9F58-4460-A7AD-9C9D12E0BF08}"/>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17636F2-CCC0-43FE-A163-836BD98FAA84}"/>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D0CB4EC-5B12-4CE7-BCAB-270D06CB5FC4}"/>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35CB60E-5036-4EE8-9B5C-B4BCD1DF6B75}"/>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566AFDB-3581-4A34-BE44-E69104C26C0B}"/>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EEA7FA0-8075-473C-9AE9-3F62C235B523}"/>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5F38265-CA0B-4FAF-92A2-8A93DD6CD378}"/>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418FC7C-3C2D-4525-83CC-5E5D5DEBB93B}"/>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02C333D-6FA9-49E1-B2AE-EE0255920CA1}"/>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A755B96-86E1-4634-82B3-15914F8834C6}"/>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8D52EE3-6E08-4FAE-B418-71DE58D775C1}"/>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8C7026C-9D01-438B-86FE-43760BA234C8}"/>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E5B6911-E96E-4316-817B-38537C6A523C}"/>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A032C62-2750-4C29-A1FF-BA7512BF6E16}"/>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00">
              <a:solidFill>
                <a:schemeClr val="dk1"/>
              </a:solidFill>
              <a:effectLst/>
              <a:latin typeface="+mn-lt"/>
              <a:ea typeface="+mn-ea"/>
              <a:cs typeface="+mn-cs"/>
            </a:rPr>
            <a:t>　</a:t>
          </a:r>
          <a:r>
            <a:rPr kumimoji="1" lang="en-US" altLang="ja-JP" sz="700">
              <a:solidFill>
                <a:schemeClr val="dk1"/>
              </a:solidFill>
              <a:effectLst/>
              <a:latin typeface="+mn-lt"/>
              <a:ea typeface="+mn-ea"/>
              <a:cs typeface="+mn-cs"/>
            </a:rPr>
            <a:t> </a:t>
          </a:r>
          <a:r>
            <a:rPr kumimoji="1" lang="ja-JP" altLang="ja-JP" sz="700">
              <a:solidFill>
                <a:schemeClr val="dk1"/>
              </a:solidFill>
              <a:effectLst/>
              <a:latin typeface="+mn-lt"/>
              <a:ea typeface="+mn-ea"/>
              <a:cs typeface="+mn-cs"/>
            </a:rPr>
            <a:t>有形固定資産減価償却率は</a:t>
          </a:r>
          <a:r>
            <a:rPr kumimoji="1" lang="en-US" altLang="ja-JP" sz="700">
              <a:solidFill>
                <a:schemeClr val="dk1"/>
              </a:solidFill>
              <a:effectLst/>
              <a:latin typeface="+mn-lt"/>
              <a:ea typeface="+mn-ea"/>
              <a:cs typeface="+mn-cs"/>
            </a:rPr>
            <a:t>69.6%</a:t>
          </a:r>
          <a:r>
            <a:rPr kumimoji="1" lang="ja-JP" altLang="ja-JP" sz="700">
              <a:solidFill>
                <a:schemeClr val="dk1"/>
              </a:solidFill>
              <a:effectLst/>
              <a:latin typeface="+mn-lt"/>
              <a:ea typeface="+mn-ea"/>
              <a:cs typeface="+mn-cs"/>
            </a:rPr>
            <a:t>で、類似団体平均より</a:t>
          </a:r>
          <a:r>
            <a:rPr kumimoji="1" lang="en-US" altLang="ja-JP" sz="700">
              <a:solidFill>
                <a:schemeClr val="dk1"/>
              </a:solidFill>
              <a:effectLst/>
              <a:latin typeface="+mn-lt"/>
              <a:ea typeface="+mn-ea"/>
              <a:cs typeface="+mn-cs"/>
            </a:rPr>
            <a:t>6.1</a:t>
          </a:r>
          <a:r>
            <a:rPr kumimoji="1" lang="ja-JP" altLang="ja-JP" sz="700">
              <a:solidFill>
                <a:schemeClr val="dk1"/>
              </a:solidFill>
              <a:effectLst/>
              <a:latin typeface="+mn-lt"/>
              <a:ea typeface="+mn-ea"/>
              <a:cs typeface="+mn-cs"/>
            </a:rPr>
            <a:t>ポイント高く、類似団体より保有施設の老朽化が進んでいると考えられます。また、類似団体では前年度から</a:t>
          </a:r>
          <a:r>
            <a:rPr kumimoji="1" lang="en-US" altLang="ja-JP" sz="700">
              <a:solidFill>
                <a:schemeClr val="dk1"/>
              </a:solidFill>
              <a:effectLst/>
              <a:latin typeface="+mn-lt"/>
              <a:ea typeface="+mn-ea"/>
              <a:cs typeface="+mn-cs"/>
            </a:rPr>
            <a:t>1.0</a:t>
          </a:r>
          <a:r>
            <a:rPr kumimoji="1" lang="ja-JP" altLang="ja-JP" sz="700">
              <a:solidFill>
                <a:schemeClr val="dk1"/>
              </a:solidFill>
              <a:effectLst/>
              <a:latin typeface="+mn-lt"/>
              <a:ea typeface="+mn-ea"/>
              <a:cs typeface="+mn-cs"/>
            </a:rPr>
            <a:t>ポイントの上昇</a:t>
          </a:r>
          <a:r>
            <a:rPr kumimoji="1" lang="ja-JP" altLang="en-US" sz="700">
              <a:solidFill>
                <a:schemeClr val="dk1"/>
              </a:solidFill>
              <a:effectLst/>
              <a:latin typeface="+mn-lt"/>
              <a:ea typeface="+mn-ea"/>
              <a:cs typeface="+mn-cs"/>
            </a:rPr>
            <a:t>で</a:t>
          </a:r>
          <a:r>
            <a:rPr kumimoji="1" lang="ja-JP" altLang="ja-JP" sz="700">
              <a:solidFill>
                <a:schemeClr val="dk1"/>
              </a:solidFill>
              <a:effectLst/>
              <a:latin typeface="+mn-lt"/>
              <a:ea typeface="+mn-ea"/>
              <a:cs typeface="+mn-cs"/>
            </a:rPr>
            <a:t>あったのに対し、当市では</a:t>
          </a:r>
          <a:r>
            <a:rPr kumimoji="1" lang="en-US" altLang="ja-JP" sz="700">
              <a:solidFill>
                <a:schemeClr val="dk1"/>
              </a:solidFill>
              <a:effectLst/>
              <a:latin typeface="+mn-lt"/>
              <a:ea typeface="+mn-ea"/>
              <a:cs typeface="+mn-cs"/>
            </a:rPr>
            <a:t>1.3</a:t>
          </a:r>
          <a:r>
            <a:rPr kumimoji="1" lang="ja-JP" altLang="ja-JP" sz="700">
              <a:solidFill>
                <a:schemeClr val="dk1"/>
              </a:solidFill>
              <a:effectLst/>
              <a:latin typeface="+mn-lt"/>
              <a:ea typeface="+mn-ea"/>
              <a:cs typeface="+mn-cs"/>
            </a:rPr>
            <a:t>ポイントの上昇とな</a:t>
          </a:r>
          <a:r>
            <a:rPr kumimoji="1" lang="ja-JP" altLang="en-US" sz="700">
              <a:solidFill>
                <a:schemeClr val="dk1"/>
              </a:solidFill>
              <a:effectLst/>
              <a:latin typeface="+mn-lt"/>
              <a:ea typeface="+mn-ea"/>
              <a:cs typeface="+mn-cs"/>
            </a:rPr>
            <a:t>っており、類似団体よりも老朽化の進行が早くなっています</a:t>
          </a:r>
          <a:r>
            <a:rPr kumimoji="1" lang="ja-JP" altLang="ja-JP" sz="700">
              <a:solidFill>
                <a:schemeClr val="dk1"/>
              </a:solidFill>
              <a:effectLst/>
              <a:latin typeface="+mn-lt"/>
              <a:ea typeface="+mn-ea"/>
              <a:cs typeface="+mn-cs"/>
            </a:rPr>
            <a:t>。</a:t>
          </a:r>
          <a:endParaRPr lang="ja-JP" altLang="ja-JP" sz="700">
            <a:effectLst/>
          </a:endParaRPr>
        </a:p>
        <a:p>
          <a:r>
            <a:rPr kumimoji="1" lang="ja-JP" altLang="ja-JP" sz="700">
              <a:solidFill>
                <a:schemeClr val="dk1"/>
              </a:solidFill>
              <a:effectLst/>
              <a:latin typeface="+mn-lt"/>
              <a:ea typeface="+mn-ea"/>
              <a:cs typeface="+mn-cs"/>
            </a:rPr>
            <a:t>　有形固定資産減価償却率は毎年度上昇しており、類似団体平均値よりも高い状況が継続しています。このことから、今後、事業用資産、インフラ資産ともに類似団体よりも早く取替更新が生じる可能性があります。また、資産の老朽化が進むにつれて、施設の保有により生じるコスト（維持管理費等）も増加すると想定されることから、施設の更新時には集約化・複合化を進めるなど、より一層の資産管理に努める必要があります。</a:t>
          </a:r>
          <a:endParaRPr lang="ja-JP" altLang="ja-JP" sz="7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C3F4536-5BD8-41C6-A476-2C6996C689DB}"/>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7F2F672-BB23-4DA1-8BAC-EADB3B8C856D}"/>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8B6208B-D4C9-446D-9B64-D4FFD3D365EE}"/>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330AA9D8-7B8F-4AEA-B376-A0E6F54B76F1}"/>
            </a:ext>
          </a:extLst>
        </xdr:cNvPr>
        <xdr:cNvCxnSpPr/>
      </xdr:nvCxnSpPr>
      <xdr:spPr>
        <a:xfrm>
          <a:off x="1152525" y="5692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31E7A2A4-C8FF-4CF6-8057-DC1F01B1F225}"/>
            </a:ext>
          </a:extLst>
        </xdr:cNvPr>
        <xdr:cNvSpPr txBox="1"/>
      </xdr:nvSpPr>
      <xdr:spPr>
        <a:xfrm>
          <a:off x="786781" y="5605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34B3F128-0A4C-48B4-BF0D-ED673B3FF9CD}"/>
            </a:ext>
          </a:extLst>
        </xdr:cNvPr>
        <xdr:cNvCxnSpPr/>
      </xdr:nvCxnSpPr>
      <xdr:spPr>
        <a:xfrm>
          <a:off x="1152525" y="52800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FC74BC43-FBA8-45B7-942F-833140A6642A}"/>
            </a:ext>
          </a:extLst>
        </xdr:cNvPr>
        <xdr:cNvSpPr txBox="1"/>
      </xdr:nvSpPr>
      <xdr:spPr>
        <a:xfrm>
          <a:off x="786781" y="5186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1469BB53-CDE9-453C-AD89-A9708F63A1C3}"/>
            </a:ext>
          </a:extLst>
        </xdr:cNvPr>
        <xdr:cNvCxnSpPr/>
      </xdr:nvCxnSpPr>
      <xdr:spPr>
        <a:xfrm>
          <a:off x="1152525" y="4860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E3F881F0-2EF6-474D-A70D-B42DAFE047A1}"/>
            </a:ext>
          </a:extLst>
        </xdr:cNvPr>
        <xdr:cNvSpPr txBox="1"/>
      </xdr:nvSpPr>
      <xdr:spPr>
        <a:xfrm>
          <a:off x="786781" y="4773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44FAAB9B-A4E2-4A28-9421-CF04EABA24CD}"/>
            </a:ext>
          </a:extLst>
        </xdr:cNvPr>
        <xdr:cNvCxnSpPr/>
      </xdr:nvCxnSpPr>
      <xdr:spPr>
        <a:xfrm>
          <a:off x="1152525" y="44481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91762321-3A50-4E3C-A07F-0D2E4C9F2461}"/>
            </a:ext>
          </a:extLst>
        </xdr:cNvPr>
        <xdr:cNvSpPr txBox="1"/>
      </xdr:nvSpPr>
      <xdr:spPr>
        <a:xfrm>
          <a:off x="786781" y="4354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5901539-154C-42D5-9193-D222C85259EB}"/>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8FB0980F-27D4-4B7F-BB20-BEF31247E979}"/>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2573782A-36F5-4BCE-BCBC-487980C5D1BC}"/>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33</xdr:row>
      <xdr:rowOff>52197</xdr:rowOff>
    </xdr:to>
    <xdr:cxnSp macro="">
      <xdr:nvCxnSpPr>
        <xdr:cNvPr id="63" name="直線コネクタ 62">
          <a:extLst>
            <a:ext uri="{FF2B5EF4-FFF2-40B4-BE49-F238E27FC236}">
              <a16:creationId xmlns:a16="http://schemas.microsoft.com/office/drawing/2014/main" id="{2B178887-BF29-465B-BC53-FDF14394F80A}"/>
            </a:ext>
          </a:extLst>
        </xdr:cNvPr>
        <xdr:cNvCxnSpPr/>
      </xdr:nvCxnSpPr>
      <xdr:spPr>
        <a:xfrm flipV="1">
          <a:off x="4300220" y="4502277"/>
          <a:ext cx="127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4" name="有形固定資産減価償却率最小値テキスト">
          <a:extLst>
            <a:ext uri="{FF2B5EF4-FFF2-40B4-BE49-F238E27FC236}">
              <a16:creationId xmlns:a16="http://schemas.microsoft.com/office/drawing/2014/main" id="{A3865035-BB04-4A4C-A6A5-D9E095FA6548}"/>
            </a:ext>
          </a:extLst>
        </xdr:cNvPr>
        <xdr:cNvSpPr txBox="1"/>
      </xdr:nvSpPr>
      <xdr:spPr>
        <a:xfrm>
          <a:off x="4352925"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5" name="直線コネクタ 64">
          <a:extLst>
            <a:ext uri="{FF2B5EF4-FFF2-40B4-BE49-F238E27FC236}">
              <a16:creationId xmlns:a16="http://schemas.microsoft.com/office/drawing/2014/main" id="{CD96A9C8-256C-4E28-91D4-F6D025B5C2D7}"/>
            </a:ext>
          </a:extLst>
        </xdr:cNvPr>
        <xdr:cNvCxnSpPr/>
      </xdr:nvCxnSpPr>
      <xdr:spPr>
        <a:xfrm>
          <a:off x="4213225" y="550049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a:extLst>
            <a:ext uri="{FF2B5EF4-FFF2-40B4-BE49-F238E27FC236}">
              <a16:creationId xmlns:a16="http://schemas.microsoft.com/office/drawing/2014/main" id="{DDB3A554-B626-482A-BC36-C0C87F0B7FE8}"/>
            </a:ext>
          </a:extLst>
        </xdr:cNvPr>
        <xdr:cNvSpPr txBox="1"/>
      </xdr:nvSpPr>
      <xdr:spPr>
        <a:xfrm>
          <a:off x="4352925" y="429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a:extLst>
            <a:ext uri="{FF2B5EF4-FFF2-40B4-BE49-F238E27FC236}">
              <a16:creationId xmlns:a16="http://schemas.microsoft.com/office/drawing/2014/main" id="{88DC9638-D96C-4E9F-9EA6-FC457256F402}"/>
            </a:ext>
          </a:extLst>
        </xdr:cNvPr>
        <xdr:cNvCxnSpPr/>
      </xdr:nvCxnSpPr>
      <xdr:spPr>
        <a:xfrm>
          <a:off x="4213225" y="450227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68" name="有形固定資産減価償却率平均値テキスト">
          <a:extLst>
            <a:ext uri="{FF2B5EF4-FFF2-40B4-BE49-F238E27FC236}">
              <a16:creationId xmlns:a16="http://schemas.microsoft.com/office/drawing/2014/main" id="{C2B2B482-6A78-452E-B571-92B3117C9348}"/>
            </a:ext>
          </a:extLst>
        </xdr:cNvPr>
        <xdr:cNvSpPr txBox="1"/>
      </xdr:nvSpPr>
      <xdr:spPr>
        <a:xfrm>
          <a:off x="4352925" y="4812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9" name="フローチャート: 判断 68">
          <a:extLst>
            <a:ext uri="{FF2B5EF4-FFF2-40B4-BE49-F238E27FC236}">
              <a16:creationId xmlns:a16="http://schemas.microsoft.com/office/drawing/2014/main" id="{73D08D86-0D2B-4AD6-B963-7B37B74C28FD}"/>
            </a:ext>
          </a:extLst>
        </xdr:cNvPr>
        <xdr:cNvSpPr/>
      </xdr:nvSpPr>
      <xdr:spPr>
        <a:xfrm>
          <a:off x="4251325" y="495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0" name="フローチャート: 判断 69">
          <a:extLst>
            <a:ext uri="{FF2B5EF4-FFF2-40B4-BE49-F238E27FC236}">
              <a16:creationId xmlns:a16="http://schemas.microsoft.com/office/drawing/2014/main" id="{F26030C3-1F05-4604-A5AB-C6D64ACF407F}"/>
            </a:ext>
          </a:extLst>
        </xdr:cNvPr>
        <xdr:cNvSpPr/>
      </xdr:nvSpPr>
      <xdr:spPr>
        <a:xfrm>
          <a:off x="3616325" y="49180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104267</xdr:rowOff>
    </xdr:from>
    <xdr:to>
      <xdr:col>15</xdr:col>
      <xdr:colOff>187325</xdr:colOff>
      <xdr:row>30</xdr:row>
      <xdr:rowOff>34417</xdr:rowOff>
    </xdr:to>
    <xdr:sp macro="" textlink="">
      <xdr:nvSpPr>
        <xdr:cNvPr id="71" name="フローチャート: 判断 70">
          <a:extLst>
            <a:ext uri="{FF2B5EF4-FFF2-40B4-BE49-F238E27FC236}">
              <a16:creationId xmlns:a16="http://schemas.microsoft.com/office/drawing/2014/main" id="{7C4A8854-5C72-4A96-9BF1-7112B66C9D01}"/>
            </a:ext>
          </a:extLst>
        </xdr:cNvPr>
        <xdr:cNvSpPr/>
      </xdr:nvSpPr>
      <xdr:spPr>
        <a:xfrm>
          <a:off x="2930525" y="48921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72" name="フローチャート: 判断 71">
          <a:extLst>
            <a:ext uri="{FF2B5EF4-FFF2-40B4-BE49-F238E27FC236}">
              <a16:creationId xmlns:a16="http://schemas.microsoft.com/office/drawing/2014/main" id="{F758DE01-1CE0-47BD-8272-F55C01DCFC75}"/>
            </a:ext>
          </a:extLst>
        </xdr:cNvPr>
        <xdr:cNvSpPr/>
      </xdr:nvSpPr>
      <xdr:spPr>
        <a:xfrm>
          <a:off x="2244725" y="48489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73" name="フローチャート: 判断 72">
          <a:extLst>
            <a:ext uri="{FF2B5EF4-FFF2-40B4-BE49-F238E27FC236}">
              <a16:creationId xmlns:a16="http://schemas.microsoft.com/office/drawing/2014/main" id="{CA1450F6-F256-4F77-A429-ABB9F83EB130}"/>
            </a:ext>
          </a:extLst>
        </xdr:cNvPr>
        <xdr:cNvSpPr/>
      </xdr:nvSpPr>
      <xdr:spPr>
        <a:xfrm>
          <a:off x="1558925" y="48273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5110569-CFE4-491A-8A6F-605AEA9FA1BF}"/>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8E28984-9CB8-4506-9901-0DB28A72AC7D}"/>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A54B18D-11B7-41C5-B996-9CF28A289AE9}"/>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4691CB4-B80F-42F1-8A18-CEEDC25494A0}"/>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2040CF6-E2FA-407E-A3EE-6F24BB51D083}"/>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79" name="楕円 78">
          <a:extLst>
            <a:ext uri="{FF2B5EF4-FFF2-40B4-BE49-F238E27FC236}">
              <a16:creationId xmlns:a16="http://schemas.microsoft.com/office/drawing/2014/main" id="{F0A57278-D92C-4633-B5CC-14D6E809140E}"/>
            </a:ext>
          </a:extLst>
        </xdr:cNvPr>
        <xdr:cNvSpPr/>
      </xdr:nvSpPr>
      <xdr:spPr>
        <a:xfrm>
          <a:off x="4251325" y="52119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72280</xdr:rowOff>
    </xdr:from>
    <xdr:ext cx="405111" cy="259045"/>
    <xdr:sp macro="" textlink="">
      <xdr:nvSpPr>
        <xdr:cNvPr id="80" name="有形固定資産減価償却率該当値テキスト">
          <a:extLst>
            <a:ext uri="{FF2B5EF4-FFF2-40B4-BE49-F238E27FC236}">
              <a16:creationId xmlns:a16="http://schemas.microsoft.com/office/drawing/2014/main" id="{932980A2-CDD9-4400-B7AD-65765B2B0557}"/>
            </a:ext>
          </a:extLst>
        </xdr:cNvPr>
        <xdr:cNvSpPr txBox="1"/>
      </xdr:nvSpPr>
      <xdr:spPr>
        <a:xfrm>
          <a:off x="4352925" y="519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37719</xdr:rowOff>
    </xdr:from>
    <xdr:to>
      <xdr:col>19</xdr:col>
      <xdr:colOff>187325</xdr:colOff>
      <xdr:row>31</xdr:row>
      <xdr:rowOff>139319</xdr:rowOff>
    </xdr:to>
    <xdr:sp macro="" textlink="">
      <xdr:nvSpPr>
        <xdr:cNvPr id="81" name="楕円 80">
          <a:extLst>
            <a:ext uri="{FF2B5EF4-FFF2-40B4-BE49-F238E27FC236}">
              <a16:creationId xmlns:a16="http://schemas.microsoft.com/office/drawing/2014/main" id="{EAA312E9-1856-4343-8FF8-A26CB04DD227}"/>
            </a:ext>
          </a:extLst>
        </xdr:cNvPr>
        <xdr:cNvSpPr/>
      </xdr:nvSpPr>
      <xdr:spPr>
        <a:xfrm>
          <a:off x="3616325" y="51558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88519</xdr:rowOff>
    </xdr:from>
    <xdr:to>
      <xdr:col>23</xdr:col>
      <xdr:colOff>85725</xdr:colOff>
      <xdr:row>31</xdr:row>
      <xdr:rowOff>144653</xdr:rowOff>
    </xdr:to>
    <xdr:cxnSp macro="">
      <xdr:nvCxnSpPr>
        <xdr:cNvPr id="82" name="直線コネクタ 81">
          <a:extLst>
            <a:ext uri="{FF2B5EF4-FFF2-40B4-BE49-F238E27FC236}">
              <a16:creationId xmlns:a16="http://schemas.microsoft.com/office/drawing/2014/main" id="{B31D0E14-539C-4A9D-B3FE-385CEFA70E6A}"/>
            </a:ext>
          </a:extLst>
        </xdr:cNvPr>
        <xdr:cNvCxnSpPr/>
      </xdr:nvCxnSpPr>
      <xdr:spPr>
        <a:xfrm>
          <a:off x="3667125" y="5206619"/>
          <a:ext cx="635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135763</xdr:rowOff>
    </xdr:from>
    <xdr:to>
      <xdr:col>15</xdr:col>
      <xdr:colOff>187325</xdr:colOff>
      <xdr:row>31</xdr:row>
      <xdr:rowOff>65913</xdr:rowOff>
    </xdr:to>
    <xdr:sp macro="" textlink="">
      <xdr:nvSpPr>
        <xdr:cNvPr id="83" name="楕円 82">
          <a:extLst>
            <a:ext uri="{FF2B5EF4-FFF2-40B4-BE49-F238E27FC236}">
              <a16:creationId xmlns:a16="http://schemas.microsoft.com/office/drawing/2014/main" id="{2AF6CA4A-EC6A-4497-A29D-E9ED4ED9F74F}"/>
            </a:ext>
          </a:extLst>
        </xdr:cNvPr>
        <xdr:cNvSpPr/>
      </xdr:nvSpPr>
      <xdr:spPr>
        <a:xfrm>
          <a:off x="2930525" y="50887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xdr:rowOff>
    </xdr:from>
    <xdr:to>
      <xdr:col>19</xdr:col>
      <xdr:colOff>136525</xdr:colOff>
      <xdr:row>31</xdr:row>
      <xdr:rowOff>88519</xdr:rowOff>
    </xdr:to>
    <xdr:cxnSp macro="">
      <xdr:nvCxnSpPr>
        <xdr:cNvPr id="84" name="直線コネクタ 83">
          <a:extLst>
            <a:ext uri="{FF2B5EF4-FFF2-40B4-BE49-F238E27FC236}">
              <a16:creationId xmlns:a16="http://schemas.microsoft.com/office/drawing/2014/main" id="{AF10E90C-FA4A-4DC9-A848-4722BDDD99E5}"/>
            </a:ext>
          </a:extLst>
        </xdr:cNvPr>
        <xdr:cNvCxnSpPr/>
      </xdr:nvCxnSpPr>
      <xdr:spPr>
        <a:xfrm>
          <a:off x="2981325" y="5133213"/>
          <a:ext cx="6858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27813</xdr:rowOff>
    </xdr:from>
    <xdr:to>
      <xdr:col>11</xdr:col>
      <xdr:colOff>187325</xdr:colOff>
      <xdr:row>30</xdr:row>
      <xdr:rowOff>129413</xdr:rowOff>
    </xdr:to>
    <xdr:sp macro="" textlink="">
      <xdr:nvSpPr>
        <xdr:cNvPr id="85" name="楕円 84">
          <a:extLst>
            <a:ext uri="{FF2B5EF4-FFF2-40B4-BE49-F238E27FC236}">
              <a16:creationId xmlns:a16="http://schemas.microsoft.com/office/drawing/2014/main" id="{2C4EC431-0A6D-433C-A743-8C8922A5E650}"/>
            </a:ext>
          </a:extLst>
        </xdr:cNvPr>
        <xdr:cNvSpPr/>
      </xdr:nvSpPr>
      <xdr:spPr>
        <a:xfrm>
          <a:off x="2244725" y="49808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78613</xdr:rowOff>
    </xdr:from>
    <xdr:to>
      <xdr:col>15</xdr:col>
      <xdr:colOff>136525</xdr:colOff>
      <xdr:row>31</xdr:row>
      <xdr:rowOff>15113</xdr:rowOff>
    </xdr:to>
    <xdr:cxnSp macro="">
      <xdr:nvCxnSpPr>
        <xdr:cNvPr id="86" name="直線コネクタ 85">
          <a:extLst>
            <a:ext uri="{FF2B5EF4-FFF2-40B4-BE49-F238E27FC236}">
              <a16:creationId xmlns:a16="http://schemas.microsoft.com/office/drawing/2014/main" id="{33917A5F-90A9-479C-8FEF-C9C8FA0D2F89}"/>
            </a:ext>
          </a:extLst>
        </xdr:cNvPr>
        <xdr:cNvCxnSpPr/>
      </xdr:nvCxnSpPr>
      <xdr:spPr>
        <a:xfrm>
          <a:off x="2295525" y="5031613"/>
          <a:ext cx="6858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87" name="楕円 86">
          <a:extLst>
            <a:ext uri="{FF2B5EF4-FFF2-40B4-BE49-F238E27FC236}">
              <a16:creationId xmlns:a16="http://schemas.microsoft.com/office/drawing/2014/main" id="{F80CD530-790B-41FC-94E0-C6827B325330}"/>
            </a:ext>
          </a:extLst>
        </xdr:cNvPr>
        <xdr:cNvSpPr/>
      </xdr:nvSpPr>
      <xdr:spPr>
        <a:xfrm>
          <a:off x="1558925" y="4954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78613</xdr:rowOff>
    </xdr:to>
    <xdr:cxnSp macro="">
      <xdr:nvCxnSpPr>
        <xdr:cNvPr id="88" name="直線コネクタ 87">
          <a:extLst>
            <a:ext uri="{FF2B5EF4-FFF2-40B4-BE49-F238E27FC236}">
              <a16:creationId xmlns:a16="http://schemas.microsoft.com/office/drawing/2014/main" id="{7315D6E3-79E6-4443-9E2C-AFDDB137C181}"/>
            </a:ext>
          </a:extLst>
        </xdr:cNvPr>
        <xdr:cNvCxnSpPr/>
      </xdr:nvCxnSpPr>
      <xdr:spPr>
        <a:xfrm>
          <a:off x="1609725" y="5005705"/>
          <a:ext cx="6858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9" name="n_1aveValue有形固定資産減価償却率">
          <a:extLst>
            <a:ext uri="{FF2B5EF4-FFF2-40B4-BE49-F238E27FC236}">
              <a16:creationId xmlns:a16="http://schemas.microsoft.com/office/drawing/2014/main" id="{2CEB1CC8-5B3B-4445-92C5-C29219C496EC}"/>
            </a:ext>
          </a:extLst>
        </xdr:cNvPr>
        <xdr:cNvSpPr txBox="1"/>
      </xdr:nvSpPr>
      <xdr:spPr>
        <a:xfrm>
          <a:off x="3470919" y="469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50944</xdr:rowOff>
    </xdr:from>
    <xdr:ext cx="405111" cy="259045"/>
    <xdr:sp macro="" textlink="">
      <xdr:nvSpPr>
        <xdr:cNvPr id="90" name="n_2aveValue有形固定資産減価償却率">
          <a:extLst>
            <a:ext uri="{FF2B5EF4-FFF2-40B4-BE49-F238E27FC236}">
              <a16:creationId xmlns:a16="http://schemas.microsoft.com/office/drawing/2014/main" id="{D4514950-5217-4E01-A4D1-7ED373EEC87D}"/>
            </a:ext>
          </a:extLst>
        </xdr:cNvPr>
        <xdr:cNvSpPr txBox="1"/>
      </xdr:nvSpPr>
      <xdr:spPr>
        <a:xfrm>
          <a:off x="2797819" y="4673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7764</xdr:rowOff>
    </xdr:from>
    <xdr:ext cx="405111" cy="259045"/>
    <xdr:sp macro="" textlink="">
      <xdr:nvSpPr>
        <xdr:cNvPr id="91" name="n_3aveValue有形固定資産減価償却率">
          <a:extLst>
            <a:ext uri="{FF2B5EF4-FFF2-40B4-BE49-F238E27FC236}">
              <a16:creationId xmlns:a16="http://schemas.microsoft.com/office/drawing/2014/main" id="{F1930374-63C4-43FB-A35F-5E15C2934DDD}"/>
            </a:ext>
          </a:extLst>
        </xdr:cNvPr>
        <xdr:cNvSpPr txBox="1"/>
      </xdr:nvSpPr>
      <xdr:spPr>
        <a:xfrm>
          <a:off x="2112019" y="4630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157624</xdr:rowOff>
    </xdr:from>
    <xdr:ext cx="405111" cy="259045"/>
    <xdr:sp macro="" textlink="">
      <xdr:nvSpPr>
        <xdr:cNvPr id="92" name="n_4aveValue有形固定資産減価償却率">
          <a:extLst>
            <a:ext uri="{FF2B5EF4-FFF2-40B4-BE49-F238E27FC236}">
              <a16:creationId xmlns:a16="http://schemas.microsoft.com/office/drawing/2014/main" id="{014DA851-9690-48CE-A4C9-6A9A51333DFB}"/>
            </a:ext>
          </a:extLst>
        </xdr:cNvPr>
        <xdr:cNvSpPr txBox="1"/>
      </xdr:nvSpPr>
      <xdr:spPr>
        <a:xfrm>
          <a:off x="1426219" y="4615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130446</xdr:rowOff>
    </xdr:from>
    <xdr:ext cx="405111" cy="259045"/>
    <xdr:sp macro="" textlink="">
      <xdr:nvSpPr>
        <xdr:cNvPr id="93" name="n_1mainValue有形固定資産減価償却率">
          <a:extLst>
            <a:ext uri="{FF2B5EF4-FFF2-40B4-BE49-F238E27FC236}">
              <a16:creationId xmlns:a16="http://schemas.microsoft.com/office/drawing/2014/main" id="{99799F37-D360-42AA-AB31-E6F342B7CB9B}"/>
            </a:ext>
          </a:extLst>
        </xdr:cNvPr>
        <xdr:cNvSpPr txBox="1"/>
      </xdr:nvSpPr>
      <xdr:spPr>
        <a:xfrm>
          <a:off x="3470919" y="524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57040</xdr:rowOff>
    </xdr:from>
    <xdr:ext cx="405111" cy="259045"/>
    <xdr:sp macro="" textlink="">
      <xdr:nvSpPr>
        <xdr:cNvPr id="94" name="n_2mainValue有形固定資産減価償却率">
          <a:extLst>
            <a:ext uri="{FF2B5EF4-FFF2-40B4-BE49-F238E27FC236}">
              <a16:creationId xmlns:a16="http://schemas.microsoft.com/office/drawing/2014/main" id="{8842BF91-713E-40DD-98B4-19855B77E71B}"/>
            </a:ext>
          </a:extLst>
        </xdr:cNvPr>
        <xdr:cNvSpPr txBox="1"/>
      </xdr:nvSpPr>
      <xdr:spPr>
        <a:xfrm>
          <a:off x="2797819" y="5175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120540</xdr:rowOff>
    </xdr:from>
    <xdr:ext cx="405111" cy="259045"/>
    <xdr:sp macro="" textlink="">
      <xdr:nvSpPr>
        <xdr:cNvPr id="95" name="n_3mainValue有形固定資産減価償却率">
          <a:extLst>
            <a:ext uri="{FF2B5EF4-FFF2-40B4-BE49-F238E27FC236}">
              <a16:creationId xmlns:a16="http://schemas.microsoft.com/office/drawing/2014/main" id="{0BA3B795-5A8B-4EAA-8E1C-B90DB857A2D4}"/>
            </a:ext>
          </a:extLst>
        </xdr:cNvPr>
        <xdr:cNvSpPr txBox="1"/>
      </xdr:nvSpPr>
      <xdr:spPr>
        <a:xfrm>
          <a:off x="2112019" y="50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94632</xdr:rowOff>
    </xdr:from>
    <xdr:ext cx="405111" cy="259045"/>
    <xdr:sp macro="" textlink="">
      <xdr:nvSpPr>
        <xdr:cNvPr id="96" name="n_4mainValue有形固定資産減価償却率">
          <a:extLst>
            <a:ext uri="{FF2B5EF4-FFF2-40B4-BE49-F238E27FC236}">
              <a16:creationId xmlns:a16="http://schemas.microsoft.com/office/drawing/2014/main" id="{99D67923-86D1-48D6-9D6D-F59B43B05FA4}"/>
            </a:ext>
          </a:extLst>
        </xdr:cNvPr>
        <xdr:cNvSpPr txBox="1"/>
      </xdr:nvSpPr>
      <xdr:spPr>
        <a:xfrm>
          <a:off x="1426219" y="50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CA3CF026-6463-4899-9893-CB0E15C717D6}"/>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22E2B44-0DD3-47D7-8D02-7E3B0D2BF38C}"/>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32C0734E-3D0B-4ADD-B4D8-1A603C479302}"/>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759DF839-34B3-41B7-9F2C-BBA201C3293B}"/>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C0F6394C-6A25-4F10-8CE2-66F101C2E56B}"/>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3B6313B5-CF72-4EBE-B25F-4F3E33E0B11C}"/>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608AEF8E-7AE4-4D42-B358-104D653E7E04}"/>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2747EB77-C624-4D6D-990B-2BED63EB8313}"/>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39A87DA9-3EDB-4137-9C01-6461EAE6E5F5}"/>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3E0BF680-B422-4F88-BE41-782F71F1D37A}"/>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ACBC6994-2300-40D9-8680-A3CC26E88A8F}"/>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7BA72965-52CE-4031-A04B-1F6F24EB354B}"/>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5CE050-21B0-4FEB-8142-805D41D735D4}"/>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債務償還比率は</a:t>
          </a:r>
          <a:r>
            <a:rPr kumimoji="1" lang="en-US" altLang="ja-JP" sz="900">
              <a:solidFill>
                <a:schemeClr val="tx1"/>
              </a:solidFill>
              <a:effectLst/>
              <a:latin typeface="+mn-lt"/>
              <a:ea typeface="+mn-ea"/>
              <a:cs typeface="+mn-cs"/>
            </a:rPr>
            <a:t>532.3</a:t>
          </a:r>
          <a:r>
            <a:rPr kumimoji="1" lang="ja-JP" altLang="ja-JP" sz="900">
              <a:solidFill>
                <a:schemeClr val="tx1"/>
              </a:solidFill>
              <a:effectLst/>
              <a:latin typeface="+mn-lt"/>
              <a:ea typeface="+mn-ea"/>
              <a:cs typeface="+mn-cs"/>
            </a:rPr>
            <a:t>％で、類似団体内平均値より</a:t>
          </a:r>
          <a:r>
            <a:rPr kumimoji="1" lang="en-US" altLang="ja-JP" sz="900">
              <a:solidFill>
                <a:schemeClr val="tx1"/>
              </a:solidFill>
              <a:effectLst/>
              <a:latin typeface="+mn-lt"/>
              <a:ea typeface="+mn-ea"/>
              <a:cs typeface="+mn-cs"/>
            </a:rPr>
            <a:t>40.2</a:t>
          </a:r>
          <a:r>
            <a:rPr kumimoji="1" lang="ja-JP" altLang="ja-JP" sz="900">
              <a:solidFill>
                <a:schemeClr val="tx1"/>
              </a:solidFill>
              <a:effectLst/>
              <a:latin typeface="+mn-lt"/>
              <a:ea typeface="+mn-ea"/>
              <a:cs typeface="+mn-cs"/>
            </a:rPr>
            <a:t>ポイント高く、類似団体より償還財源に対する実質債務が多いと考えられます。また、類似団体では前年度から</a:t>
          </a:r>
          <a:r>
            <a:rPr kumimoji="1" lang="en-US" altLang="ja-JP" sz="900">
              <a:solidFill>
                <a:schemeClr val="tx1"/>
              </a:solidFill>
              <a:effectLst/>
              <a:latin typeface="+mn-lt"/>
              <a:ea typeface="+mn-ea"/>
              <a:cs typeface="+mn-cs"/>
            </a:rPr>
            <a:t>54.7</a:t>
          </a:r>
          <a:r>
            <a:rPr kumimoji="1" lang="ja-JP" altLang="ja-JP" sz="900">
              <a:solidFill>
                <a:schemeClr val="tx1"/>
              </a:solidFill>
              <a:effectLst/>
              <a:latin typeface="+mn-lt"/>
              <a:ea typeface="+mn-ea"/>
              <a:cs typeface="+mn-cs"/>
            </a:rPr>
            <a:t>ポイントの</a:t>
          </a:r>
          <a:r>
            <a:rPr kumimoji="1" lang="ja-JP" altLang="en-US" sz="900">
              <a:solidFill>
                <a:schemeClr val="tx1"/>
              </a:solidFill>
              <a:effectLst/>
              <a:latin typeface="+mn-lt"/>
              <a:ea typeface="+mn-ea"/>
              <a:cs typeface="+mn-cs"/>
            </a:rPr>
            <a:t>上昇</a:t>
          </a:r>
          <a:r>
            <a:rPr kumimoji="1" lang="ja-JP" altLang="ja-JP" sz="900">
              <a:solidFill>
                <a:schemeClr val="tx1"/>
              </a:solidFill>
              <a:effectLst/>
              <a:latin typeface="+mn-lt"/>
              <a:ea typeface="+mn-ea"/>
              <a:cs typeface="+mn-cs"/>
            </a:rPr>
            <a:t>であったのに対し、当市では</a:t>
          </a:r>
          <a:r>
            <a:rPr kumimoji="1" lang="en-US" altLang="ja-JP" sz="900">
              <a:solidFill>
                <a:schemeClr val="tx1"/>
              </a:solidFill>
              <a:effectLst/>
              <a:latin typeface="+mn-lt"/>
              <a:ea typeface="+mn-ea"/>
              <a:cs typeface="+mn-cs"/>
            </a:rPr>
            <a:t>65.7</a:t>
          </a:r>
          <a:r>
            <a:rPr kumimoji="1" lang="ja-JP" altLang="ja-JP" sz="900">
              <a:solidFill>
                <a:schemeClr val="tx1"/>
              </a:solidFill>
              <a:effectLst/>
              <a:latin typeface="+mn-lt"/>
              <a:ea typeface="+mn-ea"/>
              <a:cs typeface="+mn-cs"/>
            </a:rPr>
            <a:t>ポイント</a:t>
          </a:r>
          <a:r>
            <a:rPr kumimoji="1" lang="ja-JP" altLang="en-US" sz="900">
              <a:solidFill>
                <a:schemeClr val="tx1"/>
              </a:solidFill>
              <a:effectLst/>
              <a:latin typeface="+mn-lt"/>
              <a:ea typeface="+mn-ea"/>
              <a:cs typeface="+mn-cs"/>
            </a:rPr>
            <a:t>の上昇となって</a:t>
          </a:r>
          <a:r>
            <a:rPr kumimoji="1" lang="ja-JP" altLang="ja-JP" sz="900">
              <a:solidFill>
                <a:schemeClr val="tx1"/>
              </a:solidFill>
              <a:effectLst/>
              <a:latin typeface="+mn-lt"/>
              <a:ea typeface="+mn-ea"/>
              <a:cs typeface="+mn-cs"/>
            </a:rPr>
            <a:t>おります。これは、分子となる将来負担額が</a:t>
          </a:r>
          <a:r>
            <a:rPr kumimoji="1" lang="ja-JP" altLang="en-US" sz="900">
              <a:solidFill>
                <a:schemeClr val="tx1"/>
              </a:solidFill>
              <a:effectLst/>
              <a:latin typeface="+mn-lt"/>
              <a:ea typeface="+mn-ea"/>
              <a:cs typeface="+mn-cs"/>
            </a:rPr>
            <a:t>減少した一方で</a:t>
          </a:r>
          <a:r>
            <a:rPr kumimoji="1" lang="ja-JP" altLang="ja-JP" sz="900">
              <a:solidFill>
                <a:schemeClr val="tx1"/>
              </a:solidFill>
              <a:effectLst/>
              <a:latin typeface="+mn-lt"/>
              <a:ea typeface="+mn-ea"/>
              <a:cs typeface="+mn-cs"/>
            </a:rPr>
            <a:t>充当可能基金</a:t>
          </a:r>
          <a:r>
            <a:rPr kumimoji="1" lang="ja-JP" altLang="en-US" sz="900">
              <a:solidFill>
                <a:schemeClr val="tx1"/>
              </a:solidFill>
              <a:effectLst/>
              <a:latin typeface="+mn-lt"/>
              <a:ea typeface="+mn-ea"/>
              <a:cs typeface="+mn-cs"/>
            </a:rPr>
            <a:t>も減少したこと、分母となる</a:t>
          </a:r>
          <a:r>
            <a:rPr lang="ja-JP" altLang="en-US" sz="900" b="0" i="0">
              <a:solidFill>
                <a:schemeClr val="tx1"/>
              </a:solidFill>
              <a:effectLst/>
              <a:latin typeface="+mn-lt"/>
              <a:ea typeface="+mn-ea"/>
              <a:cs typeface="+mn-cs"/>
            </a:rPr>
            <a:t>経常 一般財源等の歳入が大きく減少</a:t>
          </a:r>
          <a:r>
            <a:rPr kumimoji="1" lang="ja-JP" altLang="ja-JP" sz="900">
              <a:solidFill>
                <a:schemeClr val="tx1"/>
              </a:solidFill>
              <a:effectLst/>
              <a:latin typeface="+mn-lt"/>
              <a:ea typeface="+mn-ea"/>
              <a:cs typeface="+mn-cs"/>
            </a:rPr>
            <a:t>したことが主な要因です。引き続き地方債の計画的な発行に努め、健全な財政運営を図る必要があります</a:t>
          </a:r>
          <a:r>
            <a:rPr kumimoji="1" lang="ja-JP" altLang="ja-JP" sz="900">
              <a:solidFill>
                <a:schemeClr val="dk1"/>
              </a:solidFill>
              <a:effectLst/>
              <a:latin typeface="+mn-lt"/>
              <a:ea typeface="+mn-ea"/>
              <a:cs typeface="+mn-cs"/>
            </a:rPr>
            <a:t>。</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B96BC8-23A5-4FF4-90A7-C724B6679813}"/>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998DFF1E-07F4-40AD-9246-09D89EE6A8D4}"/>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34678FB3-CB80-44EF-A40F-D037E8183164}"/>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8EA586D9-A612-4599-B54C-93AB50E0EAF3}"/>
            </a:ext>
          </a:extLst>
        </xdr:cNvPr>
        <xdr:cNvCxnSpPr/>
      </xdr:nvCxnSpPr>
      <xdr:spPr>
        <a:xfrm>
          <a:off x="10194925" y="56927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a:extLst>
            <a:ext uri="{FF2B5EF4-FFF2-40B4-BE49-F238E27FC236}">
              <a16:creationId xmlns:a16="http://schemas.microsoft.com/office/drawing/2014/main" id="{E64D497A-164C-4D78-B668-1568DC179D1E}"/>
            </a:ext>
          </a:extLst>
        </xdr:cNvPr>
        <xdr:cNvSpPr txBox="1"/>
      </xdr:nvSpPr>
      <xdr:spPr>
        <a:xfrm>
          <a:off x="9758836" y="56053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5F86AE53-EEDC-4DA6-9A3B-5A05BDB5AC88}"/>
            </a:ext>
          </a:extLst>
        </xdr:cNvPr>
        <xdr:cNvCxnSpPr/>
      </xdr:nvCxnSpPr>
      <xdr:spPr>
        <a:xfrm>
          <a:off x="10194925" y="52800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a:extLst>
            <a:ext uri="{FF2B5EF4-FFF2-40B4-BE49-F238E27FC236}">
              <a16:creationId xmlns:a16="http://schemas.microsoft.com/office/drawing/2014/main" id="{C65DA74D-A942-4782-8026-F26D4B79CE48}"/>
            </a:ext>
          </a:extLst>
        </xdr:cNvPr>
        <xdr:cNvSpPr txBox="1"/>
      </xdr:nvSpPr>
      <xdr:spPr>
        <a:xfrm>
          <a:off x="9758836" y="51862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8DB80D3C-6977-4450-B129-0E60CF48A3B4}"/>
            </a:ext>
          </a:extLst>
        </xdr:cNvPr>
        <xdr:cNvCxnSpPr/>
      </xdr:nvCxnSpPr>
      <xdr:spPr>
        <a:xfrm>
          <a:off x="10194925" y="48609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5F434F72-A101-4C97-8E4A-FAF09565140F}"/>
            </a:ext>
          </a:extLst>
        </xdr:cNvPr>
        <xdr:cNvSpPr txBox="1"/>
      </xdr:nvSpPr>
      <xdr:spPr>
        <a:xfrm>
          <a:off x="9758836" y="4773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ED852744-B819-4286-9F86-B6883D0B2489}"/>
            </a:ext>
          </a:extLst>
        </xdr:cNvPr>
        <xdr:cNvCxnSpPr/>
      </xdr:nvCxnSpPr>
      <xdr:spPr>
        <a:xfrm>
          <a:off x="10194925" y="44481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a:extLst>
            <a:ext uri="{FF2B5EF4-FFF2-40B4-BE49-F238E27FC236}">
              <a16:creationId xmlns:a16="http://schemas.microsoft.com/office/drawing/2014/main" id="{F6BB5B69-B6CD-4788-9D18-BA45BB36D630}"/>
            </a:ext>
          </a:extLst>
        </xdr:cNvPr>
        <xdr:cNvSpPr txBox="1"/>
      </xdr:nvSpPr>
      <xdr:spPr>
        <a:xfrm>
          <a:off x="9758836" y="4354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F28C728E-8224-4B15-8EF4-6BDE8F095D14}"/>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7BFE8AC2-7D5C-47D0-BE9C-CB6D484AB1A6}"/>
            </a:ext>
          </a:extLst>
        </xdr:cNvPr>
        <xdr:cNvSpPr txBox="1"/>
      </xdr:nvSpPr>
      <xdr:spPr>
        <a:xfrm>
          <a:off x="9861428" y="39416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67A0CD7D-F4D0-4D90-BCF2-306AFC428A70}"/>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65329</xdr:rowOff>
    </xdr:from>
    <xdr:to>
      <xdr:col>76</xdr:col>
      <xdr:colOff>21589</xdr:colOff>
      <xdr:row>33</xdr:row>
      <xdr:rowOff>124092</xdr:rowOff>
    </xdr:to>
    <xdr:cxnSp macro="">
      <xdr:nvCxnSpPr>
        <xdr:cNvPr id="124" name="直線コネクタ 123">
          <a:extLst>
            <a:ext uri="{FF2B5EF4-FFF2-40B4-BE49-F238E27FC236}">
              <a16:creationId xmlns:a16="http://schemas.microsoft.com/office/drawing/2014/main" id="{E077BC45-D996-4D56-8EB0-25DFE5DAF4A9}"/>
            </a:ext>
          </a:extLst>
        </xdr:cNvPr>
        <xdr:cNvCxnSpPr/>
      </xdr:nvCxnSpPr>
      <xdr:spPr>
        <a:xfrm flipV="1">
          <a:off x="13323570" y="4357929"/>
          <a:ext cx="1269" cy="12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127919</xdr:rowOff>
    </xdr:from>
    <xdr:ext cx="469744" cy="259045"/>
    <xdr:sp macro="" textlink="">
      <xdr:nvSpPr>
        <xdr:cNvPr id="125" name="債務償還比率最小値テキスト">
          <a:extLst>
            <a:ext uri="{FF2B5EF4-FFF2-40B4-BE49-F238E27FC236}">
              <a16:creationId xmlns:a16="http://schemas.microsoft.com/office/drawing/2014/main" id="{A372BFE0-3683-4C48-85CF-E46A378BCF5D}"/>
            </a:ext>
          </a:extLst>
        </xdr:cNvPr>
        <xdr:cNvSpPr txBox="1"/>
      </xdr:nvSpPr>
      <xdr:spPr>
        <a:xfrm>
          <a:off x="13376275" y="557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124092</xdr:rowOff>
    </xdr:from>
    <xdr:to>
      <xdr:col>76</xdr:col>
      <xdr:colOff>111125</xdr:colOff>
      <xdr:row>33</xdr:row>
      <xdr:rowOff>124092</xdr:rowOff>
    </xdr:to>
    <xdr:cxnSp macro="">
      <xdr:nvCxnSpPr>
        <xdr:cNvPr id="126" name="直線コネクタ 125">
          <a:extLst>
            <a:ext uri="{FF2B5EF4-FFF2-40B4-BE49-F238E27FC236}">
              <a16:creationId xmlns:a16="http://schemas.microsoft.com/office/drawing/2014/main" id="{0FAFA4AB-1BE9-4ECE-8182-7A55145527CC}"/>
            </a:ext>
          </a:extLst>
        </xdr:cNvPr>
        <xdr:cNvCxnSpPr/>
      </xdr:nvCxnSpPr>
      <xdr:spPr>
        <a:xfrm>
          <a:off x="13255625" y="5572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12006</xdr:rowOff>
    </xdr:from>
    <xdr:ext cx="469744" cy="259045"/>
    <xdr:sp macro="" textlink="">
      <xdr:nvSpPr>
        <xdr:cNvPr id="127" name="債務償還比率最大値テキスト">
          <a:extLst>
            <a:ext uri="{FF2B5EF4-FFF2-40B4-BE49-F238E27FC236}">
              <a16:creationId xmlns:a16="http://schemas.microsoft.com/office/drawing/2014/main" id="{76CDEE0D-D995-4A3C-A68F-7CBDD2960044}"/>
            </a:ext>
          </a:extLst>
        </xdr:cNvPr>
        <xdr:cNvSpPr txBox="1"/>
      </xdr:nvSpPr>
      <xdr:spPr>
        <a:xfrm>
          <a:off x="13376275" y="413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65329</xdr:rowOff>
    </xdr:from>
    <xdr:to>
      <xdr:col>76</xdr:col>
      <xdr:colOff>111125</xdr:colOff>
      <xdr:row>26</xdr:row>
      <xdr:rowOff>65329</xdr:rowOff>
    </xdr:to>
    <xdr:cxnSp macro="">
      <xdr:nvCxnSpPr>
        <xdr:cNvPr id="128" name="直線コネクタ 127">
          <a:extLst>
            <a:ext uri="{FF2B5EF4-FFF2-40B4-BE49-F238E27FC236}">
              <a16:creationId xmlns:a16="http://schemas.microsoft.com/office/drawing/2014/main" id="{D02517AD-653B-4CF9-AD8F-520A7C5D0F5C}"/>
            </a:ext>
          </a:extLst>
        </xdr:cNvPr>
        <xdr:cNvCxnSpPr/>
      </xdr:nvCxnSpPr>
      <xdr:spPr>
        <a:xfrm>
          <a:off x="13255625" y="4357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72496</xdr:rowOff>
    </xdr:from>
    <xdr:ext cx="469744" cy="259045"/>
    <xdr:sp macro="" textlink="">
      <xdr:nvSpPr>
        <xdr:cNvPr id="129" name="債務償還比率平均値テキスト">
          <a:extLst>
            <a:ext uri="{FF2B5EF4-FFF2-40B4-BE49-F238E27FC236}">
              <a16:creationId xmlns:a16="http://schemas.microsoft.com/office/drawing/2014/main" id="{5A4EC4CD-04C0-4C5A-98E8-B7B4A8A6D46D}"/>
            </a:ext>
          </a:extLst>
        </xdr:cNvPr>
        <xdr:cNvSpPr txBox="1"/>
      </xdr:nvSpPr>
      <xdr:spPr>
        <a:xfrm>
          <a:off x="13376275" y="4860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49619</xdr:rowOff>
    </xdr:from>
    <xdr:to>
      <xdr:col>76</xdr:col>
      <xdr:colOff>73025</xdr:colOff>
      <xdr:row>30</xdr:row>
      <xdr:rowOff>151219</xdr:rowOff>
    </xdr:to>
    <xdr:sp macro="" textlink="">
      <xdr:nvSpPr>
        <xdr:cNvPr id="130" name="フローチャート: 判断 129">
          <a:extLst>
            <a:ext uri="{FF2B5EF4-FFF2-40B4-BE49-F238E27FC236}">
              <a16:creationId xmlns:a16="http://schemas.microsoft.com/office/drawing/2014/main" id="{77F7F9AB-7919-4860-882D-6461369C34F8}"/>
            </a:ext>
          </a:extLst>
        </xdr:cNvPr>
        <xdr:cNvSpPr/>
      </xdr:nvSpPr>
      <xdr:spPr>
        <a:xfrm>
          <a:off x="13293725" y="50026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102972</xdr:rowOff>
    </xdr:from>
    <xdr:to>
      <xdr:col>72</xdr:col>
      <xdr:colOff>123825</xdr:colOff>
      <xdr:row>30</xdr:row>
      <xdr:rowOff>33122</xdr:rowOff>
    </xdr:to>
    <xdr:sp macro="" textlink="">
      <xdr:nvSpPr>
        <xdr:cNvPr id="131" name="フローチャート: 判断 130">
          <a:extLst>
            <a:ext uri="{FF2B5EF4-FFF2-40B4-BE49-F238E27FC236}">
              <a16:creationId xmlns:a16="http://schemas.microsoft.com/office/drawing/2014/main" id="{BB15CAD0-C6CC-4ED3-BA59-7CB45DED06C2}"/>
            </a:ext>
          </a:extLst>
        </xdr:cNvPr>
        <xdr:cNvSpPr/>
      </xdr:nvSpPr>
      <xdr:spPr>
        <a:xfrm>
          <a:off x="12639675" y="48908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49593</xdr:rowOff>
    </xdr:from>
    <xdr:to>
      <xdr:col>68</xdr:col>
      <xdr:colOff>123825</xdr:colOff>
      <xdr:row>31</xdr:row>
      <xdr:rowOff>151193</xdr:rowOff>
    </xdr:to>
    <xdr:sp macro="" textlink="">
      <xdr:nvSpPr>
        <xdr:cNvPr id="132" name="フローチャート: 判断 131">
          <a:extLst>
            <a:ext uri="{FF2B5EF4-FFF2-40B4-BE49-F238E27FC236}">
              <a16:creationId xmlns:a16="http://schemas.microsoft.com/office/drawing/2014/main" id="{952FB422-727A-4240-A614-74C1209C7BD1}"/>
            </a:ext>
          </a:extLst>
        </xdr:cNvPr>
        <xdr:cNvSpPr/>
      </xdr:nvSpPr>
      <xdr:spPr>
        <a:xfrm>
          <a:off x="11953875" y="516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117602</xdr:rowOff>
    </xdr:from>
    <xdr:to>
      <xdr:col>64</xdr:col>
      <xdr:colOff>123825</xdr:colOff>
      <xdr:row>32</xdr:row>
      <xdr:rowOff>47752</xdr:rowOff>
    </xdr:to>
    <xdr:sp macro="" textlink="">
      <xdr:nvSpPr>
        <xdr:cNvPr id="133" name="フローチャート: 判断 132">
          <a:extLst>
            <a:ext uri="{FF2B5EF4-FFF2-40B4-BE49-F238E27FC236}">
              <a16:creationId xmlns:a16="http://schemas.microsoft.com/office/drawing/2014/main" id="{97DD3BE5-163B-4DC4-939F-E819F36E79B4}"/>
            </a:ext>
          </a:extLst>
        </xdr:cNvPr>
        <xdr:cNvSpPr/>
      </xdr:nvSpPr>
      <xdr:spPr>
        <a:xfrm>
          <a:off x="11268075" y="52357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125806</xdr:rowOff>
    </xdr:from>
    <xdr:to>
      <xdr:col>60</xdr:col>
      <xdr:colOff>123825</xdr:colOff>
      <xdr:row>32</xdr:row>
      <xdr:rowOff>55956</xdr:rowOff>
    </xdr:to>
    <xdr:sp macro="" textlink="">
      <xdr:nvSpPr>
        <xdr:cNvPr id="134" name="フローチャート: 判断 133">
          <a:extLst>
            <a:ext uri="{FF2B5EF4-FFF2-40B4-BE49-F238E27FC236}">
              <a16:creationId xmlns:a16="http://schemas.microsoft.com/office/drawing/2014/main" id="{642310DA-06F4-4B1A-AD2E-4BD4CD7A7C84}"/>
            </a:ext>
          </a:extLst>
        </xdr:cNvPr>
        <xdr:cNvSpPr/>
      </xdr:nvSpPr>
      <xdr:spPr>
        <a:xfrm>
          <a:off x="10582275" y="52439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E33086A-8CD9-4473-A066-49CA6FF2F902}"/>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5C7EDE3-8B98-451B-BF34-4D5355C7EF0F}"/>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4EDB444-076F-4A02-A73C-17480AFB92B5}"/>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4D8F484-C983-44E7-B871-D9AFF16CBF64}"/>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7B7D17E-54FC-4E35-B73F-41A8EE428903}"/>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136411</xdr:rowOff>
    </xdr:from>
    <xdr:to>
      <xdr:col>76</xdr:col>
      <xdr:colOff>73025</xdr:colOff>
      <xdr:row>31</xdr:row>
      <xdr:rowOff>66561</xdr:rowOff>
    </xdr:to>
    <xdr:sp macro="" textlink="">
      <xdr:nvSpPr>
        <xdr:cNvPr id="140" name="楕円 139">
          <a:extLst>
            <a:ext uri="{FF2B5EF4-FFF2-40B4-BE49-F238E27FC236}">
              <a16:creationId xmlns:a16="http://schemas.microsoft.com/office/drawing/2014/main" id="{AC6D97DF-41EE-447D-A448-3279DBFD3B8C}"/>
            </a:ext>
          </a:extLst>
        </xdr:cNvPr>
        <xdr:cNvSpPr/>
      </xdr:nvSpPr>
      <xdr:spPr>
        <a:xfrm>
          <a:off x="13293725" y="50894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114838</xdr:rowOff>
    </xdr:from>
    <xdr:ext cx="469744" cy="259045"/>
    <xdr:sp macro="" textlink="">
      <xdr:nvSpPr>
        <xdr:cNvPr id="141" name="債務償還比率該当値テキスト">
          <a:extLst>
            <a:ext uri="{FF2B5EF4-FFF2-40B4-BE49-F238E27FC236}">
              <a16:creationId xmlns:a16="http://schemas.microsoft.com/office/drawing/2014/main" id="{FEE44284-B966-4A71-9AA5-26AB684F4FDC}"/>
            </a:ext>
          </a:extLst>
        </xdr:cNvPr>
        <xdr:cNvSpPr txBox="1"/>
      </xdr:nvSpPr>
      <xdr:spPr>
        <a:xfrm>
          <a:off x="13376275" y="506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166014</xdr:rowOff>
    </xdr:from>
    <xdr:to>
      <xdr:col>72</xdr:col>
      <xdr:colOff>123825</xdr:colOff>
      <xdr:row>30</xdr:row>
      <xdr:rowOff>96164</xdr:rowOff>
    </xdr:to>
    <xdr:sp macro="" textlink="">
      <xdr:nvSpPr>
        <xdr:cNvPr id="142" name="楕円 141">
          <a:extLst>
            <a:ext uri="{FF2B5EF4-FFF2-40B4-BE49-F238E27FC236}">
              <a16:creationId xmlns:a16="http://schemas.microsoft.com/office/drawing/2014/main" id="{E75682AE-B3AD-4234-B1F1-1940E8CE1E9B}"/>
            </a:ext>
          </a:extLst>
        </xdr:cNvPr>
        <xdr:cNvSpPr/>
      </xdr:nvSpPr>
      <xdr:spPr>
        <a:xfrm>
          <a:off x="12639675" y="49539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45364</xdr:rowOff>
    </xdr:from>
    <xdr:to>
      <xdr:col>76</xdr:col>
      <xdr:colOff>22225</xdr:colOff>
      <xdr:row>31</xdr:row>
      <xdr:rowOff>15761</xdr:rowOff>
    </xdr:to>
    <xdr:cxnSp macro="">
      <xdr:nvCxnSpPr>
        <xdr:cNvPr id="143" name="直線コネクタ 142">
          <a:extLst>
            <a:ext uri="{FF2B5EF4-FFF2-40B4-BE49-F238E27FC236}">
              <a16:creationId xmlns:a16="http://schemas.microsoft.com/office/drawing/2014/main" id="{CC72FECC-268D-4089-B79F-17C0EC5AF868}"/>
            </a:ext>
          </a:extLst>
        </xdr:cNvPr>
        <xdr:cNvCxnSpPr/>
      </xdr:nvCxnSpPr>
      <xdr:spPr>
        <a:xfrm>
          <a:off x="12690475" y="4998364"/>
          <a:ext cx="635000" cy="13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22555</xdr:rowOff>
    </xdr:from>
    <xdr:to>
      <xdr:col>68</xdr:col>
      <xdr:colOff>123825</xdr:colOff>
      <xdr:row>33</xdr:row>
      <xdr:rowOff>124155</xdr:rowOff>
    </xdr:to>
    <xdr:sp macro="" textlink="">
      <xdr:nvSpPr>
        <xdr:cNvPr id="144" name="楕円 143">
          <a:extLst>
            <a:ext uri="{FF2B5EF4-FFF2-40B4-BE49-F238E27FC236}">
              <a16:creationId xmlns:a16="http://schemas.microsoft.com/office/drawing/2014/main" id="{26416100-EB57-45B5-A83A-29B4C607BCB6}"/>
            </a:ext>
          </a:extLst>
        </xdr:cNvPr>
        <xdr:cNvSpPr/>
      </xdr:nvSpPr>
      <xdr:spPr>
        <a:xfrm>
          <a:off x="11953875" y="54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45364</xdr:rowOff>
    </xdr:from>
    <xdr:to>
      <xdr:col>72</xdr:col>
      <xdr:colOff>73025</xdr:colOff>
      <xdr:row>33</xdr:row>
      <xdr:rowOff>73355</xdr:rowOff>
    </xdr:to>
    <xdr:cxnSp macro="">
      <xdr:nvCxnSpPr>
        <xdr:cNvPr id="145" name="直線コネクタ 144">
          <a:extLst>
            <a:ext uri="{FF2B5EF4-FFF2-40B4-BE49-F238E27FC236}">
              <a16:creationId xmlns:a16="http://schemas.microsoft.com/office/drawing/2014/main" id="{4E59D427-0003-4671-8BAC-C53F1099749B}"/>
            </a:ext>
          </a:extLst>
        </xdr:cNvPr>
        <xdr:cNvCxnSpPr/>
      </xdr:nvCxnSpPr>
      <xdr:spPr>
        <a:xfrm flipV="1">
          <a:off x="12004675" y="4998364"/>
          <a:ext cx="685800" cy="5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51892</xdr:rowOff>
    </xdr:from>
    <xdr:to>
      <xdr:col>64</xdr:col>
      <xdr:colOff>123825</xdr:colOff>
      <xdr:row>34</xdr:row>
      <xdr:rowOff>153492</xdr:rowOff>
    </xdr:to>
    <xdr:sp macro="" textlink="">
      <xdr:nvSpPr>
        <xdr:cNvPr id="146" name="楕円 145">
          <a:extLst>
            <a:ext uri="{FF2B5EF4-FFF2-40B4-BE49-F238E27FC236}">
              <a16:creationId xmlns:a16="http://schemas.microsoft.com/office/drawing/2014/main" id="{A116E89B-9141-4173-9753-198F2C7B493D}"/>
            </a:ext>
          </a:extLst>
        </xdr:cNvPr>
        <xdr:cNvSpPr/>
      </xdr:nvSpPr>
      <xdr:spPr>
        <a:xfrm>
          <a:off x="11268075" y="566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73355</xdr:rowOff>
    </xdr:from>
    <xdr:to>
      <xdr:col>68</xdr:col>
      <xdr:colOff>73025</xdr:colOff>
      <xdr:row>34</xdr:row>
      <xdr:rowOff>102692</xdr:rowOff>
    </xdr:to>
    <xdr:cxnSp macro="">
      <xdr:nvCxnSpPr>
        <xdr:cNvPr id="147" name="直線コネクタ 146">
          <a:extLst>
            <a:ext uri="{FF2B5EF4-FFF2-40B4-BE49-F238E27FC236}">
              <a16:creationId xmlns:a16="http://schemas.microsoft.com/office/drawing/2014/main" id="{4109BA0B-72A4-468E-96B8-A3D75698B160}"/>
            </a:ext>
          </a:extLst>
        </xdr:cNvPr>
        <xdr:cNvCxnSpPr/>
      </xdr:nvCxnSpPr>
      <xdr:spPr>
        <a:xfrm flipV="1">
          <a:off x="11318875" y="5521655"/>
          <a:ext cx="685800" cy="19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88164</xdr:rowOff>
    </xdr:from>
    <xdr:to>
      <xdr:col>60</xdr:col>
      <xdr:colOff>123825</xdr:colOff>
      <xdr:row>35</xdr:row>
      <xdr:rowOff>18314</xdr:rowOff>
    </xdr:to>
    <xdr:sp macro="" textlink="">
      <xdr:nvSpPr>
        <xdr:cNvPr id="148" name="楕円 147">
          <a:extLst>
            <a:ext uri="{FF2B5EF4-FFF2-40B4-BE49-F238E27FC236}">
              <a16:creationId xmlns:a16="http://schemas.microsoft.com/office/drawing/2014/main" id="{90815EE0-BE51-4CB7-AECB-B9D7FA575860}"/>
            </a:ext>
          </a:extLst>
        </xdr:cNvPr>
        <xdr:cNvSpPr/>
      </xdr:nvSpPr>
      <xdr:spPr>
        <a:xfrm>
          <a:off x="10582275" y="57015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102692</xdr:rowOff>
    </xdr:from>
    <xdr:to>
      <xdr:col>64</xdr:col>
      <xdr:colOff>73025</xdr:colOff>
      <xdr:row>34</xdr:row>
      <xdr:rowOff>138964</xdr:rowOff>
    </xdr:to>
    <xdr:cxnSp macro="">
      <xdr:nvCxnSpPr>
        <xdr:cNvPr id="149" name="直線コネクタ 148">
          <a:extLst>
            <a:ext uri="{FF2B5EF4-FFF2-40B4-BE49-F238E27FC236}">
              <a16:creationId xmlns:a16="http://schemas.microsoft.com/office/drawing/2014/main" id="{FD5BFF3E-7027-468A-A46E-4CE72784A773}"/>
            </a:ext>
          </a:extLst>
        </xdr:cNvPr>
        <xdr:cNvCxnSpPr/>
      </xdr:nvCxnSpPr>
      <xdr:spPr>
        <a:xfrm flipV="1">
          <a:off x="10633075" y="5716092"/>
          <a:ext cx="6858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49649</xdr:rowOff>
    </xdr:from>
    <xdr:ext cx="469744" cy="259045"/>
    <xdr:sp macro="" textlink="">
      <xdr:nvSpPr>
        <xdr:cNvPr id="150" name="n_1aveValue債務償還比率">
          <a:extLst>
            <a:ext uri="{FF2B5EF4-FFF2-40B4-BE49-F238E27FC236}">
              <a16:creationId xmlns:a16="http://schemas.microsoft.com/office/drawing/2014/main" id="{47ACE4A4-2859-4129-A208-7F1A38E40504}"/>
            </a:ext>
          </a:extLst>
        </xdr:cNvPr>
        <xdr:cNvSpPr txBox="1"/>
      </xdr:nvSpPr>
      <xdr:spPr>
        <a:xfrm>
          <a:off x="12461952" y="46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167720</xdr:rowOff>
    </xdr:from>
    <xdr:ext cx="469744" cy="259045"/>
    <xdr:sp macro="" textlink="">
      <xdr:nvSpPr>
        <xdr:cNvPr id="151" name="n_2aveValue債務償還比率">
          <a:extLst>
            <a:ext uri="{FF2B5EF4-FFF2-40B4-BE49-F238E27FC236}">
              <a16:creationId xmlns:a16="http://schemas.microsoft.com/office/drawing/2014/main" id="{BA453C1B-FB48-47A7-BCC6-B0DA31D15404}"/>
            </a:ext>
          </a:extLst>
        </xdr:cNvPr>
        <xdr:cNvSpPr txBox="1"/>
      </xdr:nvSpPr>
      <xdr:spPr>
        <a:xfrm>
          <a:off x="11788852" y="495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64279</xdr:rowOff>
    </xdr:from>
    <xdr:ext cx="469744" cy="259045"/>
    <xdr:sp macro="" textlink="">
      <xdr:nvSpPr>
        <xdr:cNvPr id="152" name="n_3aveValue債務償還比率">
          <a:extLst>
            <a:ext uri="{FF2B5EF4-FFF2-40B4-BE49-F238E27FC236}">
              <a16:creationId xmlns:a16="http://schemas.microsoft.com/office/drawing/2014/main" id="{5933F778-514B-4D4D-AD86-363550F7C8DB}"/>
            </a:ext>
          </a:extLst>
        </xdr:cNvPr>
        <xdr:cNvSpPr txBox="1"/>
      </xdr:nvSpPr>
      <xdr:spPr>
        <a:xfrm>
          <a:off x="11103052"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72483</xdr:rowOff>
    </xdr:from>
    <xdr:ext cx="469744" cy="259045"/>
    <xdr:sp macro="" textlink="">
      <xdr:nvSpPr>
        <xdr:cNvPr id="153" name="n_4aveValue債務償還比率">
          <a:extLst>
            <a:ext uri="{FF2B5EF4-FFF2-40B4-BE49-F238E27FC236}">
              <a16:creationId xmlns:a16="http://schemas.microsoft.com/office/drawing/2014/main" id="{8EE88451-E0FF-4D9A-858F-40CEC0A61E68}"/>
            </a:ext>
          </a:extLst>
        </xdr:cNvPr>
        <xdr:cNvSpPr txBox="1"/>
      </xdr:nvSpPr>
      <xdr:spPr>
        <a:xfrm>
          <a:off x="10417252" y="502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87291</xdr:rowOff>
    </xdr:from>
    <xdr:ext cx="469744" cy="259045"/>
    <xdr:sp macro="" textlink="">
      <xdr:nvSpPr>
        <xdr:cNvPr id="154" name="n_1mainValue債務償還比率">
          <a:extLst>
            <a:ext uri="{FF2B5EF4-FFF2-40B4-BE49-F238E27FC236}">
              <a16:creationId xmlns:a16="http://schemas.microsoft.com/office/drawing/2014/main" id="{784D6C69-E16F-4447-A78F-6A94847A4531}"/>
            </a:ext>
          </a:extLst>
        </xdr:cNvPr>
        <xdr:cNvSpPr txBox="1"/>
      </xdr:nvSpPr>
      <xdr:spPr>
        <a:xfrm>
          <a:off x="12461952" y="504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115282</xdr:rowOff>
    </xdr:from>
    <xdr:ext cx="469744" cy="259045"/>
    <xdr:sp macro="" textlink="">
      <xdr:nvSpPr>
        <xdr:cNvPr id="155" name="n_2mainValue債務償還比率">
          <a:extLst>
            <a:ext uri="{FF2B5EF4-FFF2-40B4-BE49-F238E27FC236}">
              <a16:creationId xmlns:a16="http://schemas.microsoft.com/office/drawing/2014/main" id="{CB790D1B-228D-4657-88A1-3BE5FFD4047D}"/>
            </a:ext>
          </a:extLst>
        </xdr:cNvPr>
        <xdr:cNvSpPr txBox="1"/>
      </xdr:nvSpPr>
      <xdr:spPr>
        <a:xfrm>
          <a:off x="11788852" y="556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144619</xdr:rowOff>
    </xdr:from>
    <xdr:ext cx="469744" cy="259045"/>
    <xdr:sp macro="" textlink="">
      <xdr:nvSpPr>
        <xdr:cNvPr id="156" name="n_3mainValue債務償還比率">
          <a:extLst>
            <a:ext uri="{FF2B5EF4-FFF2-40B4-BE49-F238E27FC236}">
              <a16:creationId xmlns:a16="http://schemas.microsoft.com/office/drawing/2014/main" id="{5846F1CD-C817-4994-980A-B499A21D8353}"/>
            </a:ext>
          </a:extLst>
        </xdr:cNvPr>
        <xdr:cNvSpPr txBox="1"/>
      </xdr:nvSpPr>
      <xdr:spPr>
        <a:xfrm>
          <a:off x="11103052" y="575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9441</xdr:rowOff>
    </xdr:from>
    <xdr:ext cx="469744" cy="259045"/>
    <xdr:sp macro="" textlink="">
      <xdr:nvSpPr>
        <xdr:cNvPr id="157" name="n_4mainValue債務償還比率">
          <a:extLst>
            <a:ext uri="{FF2B5EF4-FFF2-40B4-BE49-F238E27FC236}">
              <a16:creationId xmlns:a16="http://schemas.microsoft.com/office/drawing/2014/main" id="{56D1DAFD-F5C1-4DED-AB9D-F4F8D90D3AEE}"/>
            </a:ext>
          </a:extLst>
        </xdr:cNvPr>
        <xdr:cNvSpPr txBox="1"/>
      </xdr:nvSpPr>
      <xdr:spPr>
        <a:xfrm>
          <a:off x="10417252" y="57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43DA7473-3141-40A4-A873-56E51C47AEFA}"/>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665160E9-5099-46CA-A3B5-618E14B10A27}"/>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AC56ABB8-1D01-4745-A110-6AC75AC3C682}"/>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58FAAE11-63D5-487E-AD53-45191A68322A}"/>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D0CA8803-E233-4109-BEEF-9F414C88006B}"/>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F1F9D4B3-F4CC-47CF-BEAA-F1220A47B1EA}"/>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4868E1-D7BC-43DF-BF49-459A9AF858B3}"/>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ECBD83-C994-47FA-BB9B-55D3AED75AB1}"/>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AA18E7-BCD8-4506-9359-A754282013EA}"/>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9B6785-66A8-41E0-9F9B-17AAB656F131}"/>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235136-3C13-4429-B8E2-EF7BBE30FA6E}"/>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CD5FDE-256F-4A77-952F-3611E6A487F4}"/>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264B86-D663-4E57-816F-2F63FCE1FC5C}"/>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46BFA4-72B3-4B67-BC79-40D9C67988F7}"/>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9627C1-1D43-4850-BE92-8D06C5B9AB89}"/>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21E713-A2C6-4B6F-84EC-EA241D0DB8DA}"/>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212,128
198,083
139.44
83,772,180
80,354,024
3,103,149
44,909,956
63,743,803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BED2A2-3D38-4FC5-9CD5-80EC2293B7B3}"/>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0DBAF7A-3A08-4CD8-89A2-D0D73CE7E0EC}"/>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6C3F9B-6295-499A-8329-AA75C305AC71}"/>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F3768D-B364-41B2-8961-AB6CC8196989}"/>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0722A2-0BE4-40CF-8EDC-9A568D66B53B}"/>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8BD8DAF-50D5-41A3-A2F5-9CC3842A7844}"/>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4F445D-BA48-4E17-8F42-826A02ACC1CB}"/>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7ABCAE-721D-4EED-ADBD-9710DE14370A}"/>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39A602-20EF-4FD7-92ED-C6490EEAA418}"/>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7C7A4B-6AA3-400A-A6DC-2C4C2B20B813}"/>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D3A5DA-D590-4E0D-AC6B-31193991F3B8}"/>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A9BE8F4-4EB8-41A7-8BAF-675E1116D1DF}"/>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C14DBA-B73A-49A4-8CC9-946420991492}"/>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8B7B029-17CC-4891-A26C-0FE90D89967E}"/>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7C357C-486F-4067-A881-DD4739F94A33}"/>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06A248-F461-4918-BDA9-97E2EE5A59B6}"/>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9DCF6D-673A-4977-B427-26259B8C5B73}"/>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2CF5CD-207A-42DA-AE3B-64183458CA23}"/>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CBFFCA9-0B87-4C57-AB73-67E627660948}"/>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91ADEEC-5063-4CC7-96B3-BD5853987055}"/>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E46F41D-930F-4B06-A868-64D66C97B74E}"/>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0121E6-A58D-4316-82F9-AEFC52D235BF}"/>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46F190-869E-418D-8D8A-53276F25D5A7}"/>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E73219D-D48B-48FF-B48E-4B75686DE20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642C85-6D56-4102-BD14-A9BA14960428}"/>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F741745-8A2B-4B0E-9DD2-E064C73972FE}"/>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5C2B755-5283-4053-8449-12F0880314E6}"/>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F96E87-D989-46CF-8A88-6474A45DC3AD}"/>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D5F1EA-8BC5-40EC-9B4B-DA480987A3E1}"/>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543AFCB-5F63-48D9-ABF3-47ADD9ECB7A7}"/>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8C70316-1FAD-4549-AFB1-D31C4E782EC3}"/>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89A2C41-CA3F-4A92-ADA7-8936BC0CE8BC}"/>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33EEFFD-0E2A-4E5C-AB79-89B4791B8F0F}"/>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C7982D8-E87F-4720-999C-7585F4A34930}"/>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F4FE6A6-70B4-446D-9696-45F2B8A19914}"/>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3859A86-4E6A-41D7-A997-509D46C6DD1A}"/>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2B16D2B-4A3B-4069-9DDB-05632EC990ED}"/>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118C641-C3AE-400D-B28F-44332C7F5CF8}"/>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6C10996-F55C-43B6-B909-ED9D9FD99BBE}"/>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2B3BEF2-B815-4806-8324-D8709DF80E93}"/>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F0D771D-D4A4-4385-AEA2-B0924AD2A43F}"/>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24EF32E-AC96-4166-B766-708F9576C53F}"/>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97B5B65-9514-43BC-8D22-CE4396A6E366}"/>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84615F4-B496-48C9-BE7D-10E713DDDBF6}"/>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DCA60AE-6130-457C-9572-D7A68EA5DFA9}"/>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150495</xdr:rowOff>
    </xdr:from>
    <xdr:to>
      <xdr:col>24</xdr:col>
      <xdr:colOff>62865</xdr:colOff>
      <xdr:row>41</xdr:row>
      <xdr:rowOff>68580</xdr:rowOff>
    </xdr:to>
    <xdr:cxnSp macro="">
      <xdr:nvCxnSpPr>
        <xdr:cNvPr id="57" name="直線コネクタ 56">
          <a:extLst>
            <a:ext uri="{FF2B5EF4-FFF2-40B4-BE49-F238E27FC236}">
              <a16:creationId xmlns:a16="http://schemas.microsoft.com/office/drawing/2014/main" id="{9C7048F7-74A0-402F-A301-53839CD93EA8}"/>
            </a:ext>
          </a:extLst>
        </xdr:cNvPr>
        <xdr:cNvCxnSpPr/>
      </xdr:nvCxnSpPr>
      <xdr:spPr>
        <a:xfrm flipV="1">
          <a:off x="4177665" y="5763895"/>
          <a:ext cx="0" cy="107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72407</xdr:rowOff>
    </xdr:from>
    <xdr:ext cx="405111" cy="259045"/>
    <xdr:sp macro="" textlink="">
      <xdr:nvSpPr>
        <xdr:cNvPr id="58" name="【道路】&#10;有形固定資産減価償却率最小値テキスト">
          <a:extLst>
            <a:ext uri="{FF2B5EF4-FFF2-40B4-BE49-F238E27FC236}">
              <a16:creationId xmlns:a16="http://schemas.microsoft.com/office/drawing/2014/main" id="{3ED66124-AA32-4C6E-86EB-F5170CA8C66B}"/>
            </a:ext>
          </a:extLst>
        </xdr:cNvPr>
        <xdr:cNvSpPr txBox="1"/>
      </xdr:nvSpPr>
      <xdr:spPr>
        <a:xfrm>
          <a:off x="4216400" y="684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68580</xdr:rowOff>
    </xdr:from>
    <xdr:to>
      <xdr:col>24</xdr:col>
      <xdr:colOff>152400</xdr:colOff>
      <xdr:row>41</xdr:row>
      <xdr:rowOff>68580</xdr:rowOff>
    </xdr:to>
    <xdr:cxnSp macro="">
      <xdr:nvCxnSpPr>
        <xdr:cNvPr id="59" name="直線コネクタ 58">
          <a:extLst>
            <a:ext uri="{FF2B5EF4-FFF2-40B4-BE49-F238E27FC236}">
              <a16:creationId xmlns:a16="http://schemas.microsoft.com/office/drawing/2014/main" id="{AF9F672F-5E54-48EF-9493-F4BC054D9CFA}"/>
            </a:ext>
          </a:extLst>
        </xdr:cNvPr>
        <xdr:cNvCxnSpPr/>
      </xdr:nvCxnSpPr>
      <xdr:spPr>
        <a:xfrm>
          <a:off x="4108450" y="6837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97172</xdr:rowOff>
    </xdr:from>
    <xdr:ext cx="405111" cy="259045"/>
    <xdr:sp macro="" textlink="">
      <xdr:nvSpPr>
        <xdr:cNvPr id="60" name="【道路】&#10;有形固定資産減価償却率最大値テキスト">
          <a:extLst>
            <a:ext uri="{FF2B5EF4-FFF2-40B4-BE49-F238E27FC236}">
              <a16:creationId xmlns:a16="http://schemas.microsoft.com/office/drawing/2014/main" id="{A3C488AB-74C3-4561-9973-BBFC62702D55}"/>
            </a:ext>
          </a:extLst>
        </xdr:cNvPr>
        <xdr:cNvSpPr txBox="1"/>
      </xdr:nvSpPr>
      <xdr:spPr>
        <a:xfrm>
          <a:off x="421640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150495</xdr:rowOff>
    </xdr:from>
    <xdr:to>
      <xdr:col>24</xdr:col>
      <xdr:colOff>152400</xdr:colOff>
      <xdr:row>34</xdr:row>
      <xdr:rowOff>150495</xdr:rowOff>
    </xdr:to>
    <xdr:cxnSp macro="">
      <xdr:nvCxnSpPr>
        <xdr:cNvPr id="61" name="直線コネクタ 60">
          <a:extLst>
            <a:ext uri="{FF2B5EF4-FFF2-40B4-BE49-F238E27FC236}">
              <a16:creationId xmlns:a16="http://schemas.microsoft.com/office/drawing/2014/main" id="{AC9E0429-82C9-4232-8D1F-E1E42D0EE464}"/>
            </a:ext>
          </a:extLst>
        </xdr:cNvPr>
        <xdr:cNvCxnSpPr/>
      </xdr:nvCxnSpPr>
      <xdr:spPr>
        <a:xfrm>
          <a:off x="4108450" y="5763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38752</xdr:rowOff>
    </xdr:from>
    <xdr:ext cx="405111" cy="259045"/>
    <xdr:sp macro="" textlink="">
      <xdr:nvSpPr>
        <xdr:cNvPr id="62" name="【道路】&#10;有形固定資産減価償却率平均値テキスト">
          <a:extLst>
            <a:ext uri="{FF2B5EF4-FFF2-40B4-BE49-F238E27FC236}">
              <a16:creationId xmlns:a16="http://schemas.microsoft.com/office/drawing/2014/main" id="{B617CB0D-8B68-4815-9FEB-15ECF408D19C}"/>
            </a:ext>
          </a:extLst>
        </xdr:cNvPr>
        <xdr:cNvSpPr txBox="1"/>
      </xdr:nvSpPr>
      <xdr:spPr>
        <a:xfrm>
          <a:off x="4216400" y="6147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63" name="フローチャート: 判断 62">
          <a:extLst>
            <a:ext uri="{FF2B5EF4-FFF2-40B4-BE49-F238E27FC236}">
              <a16:creationId xmlns:a16="http://schemas.microsoft.com/office/drawing/2014/main" id="{4BA348C2-D2BD-4D4C-A07A-D06457798EB5}"/>
            </a:ext>
          </a:extLst>
        </xdr:cNvPr>
        <xdr:cNvSpPr/>
      </xdr:nvSpPr>
      <xdr:spPr>
        <a:xfrm>
          <a:off x="4127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4" name="フローチャート: 判断 63">
          <a:extLst>
            <a:ext uri="{FF2B5EF4-FFF2-40B4-BE49-F238E27FC236}">
              <a16:creationId xmlns:a16="http://schemas.microsoft.com/office/drawing/2014/main" id="{960D5A92-55B5-48A2-BE29-5C3628E8038C}"/>
            </a:ext>
          </a:extLst>
        </xdr:cNvPr>
        <xdr:cNvSpPr/>
      </xdr:nvSpPr>
      <xdr:spPr>
        <a:xfrm>
          <a:off x="3384550" y="6267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35523E33-B90F-4011-BAA0-AD24EECE5608}"/>
            </a:ext>
          </a:extLst>
        </xdr:cNvPr>
        <xdr:cNvSpPr/>
      </xdr:nvSpPr>
      <xdr:spPr>
        <a:xfrm>
          <a:off x="2571750" y="6252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FD4CD9AF-12D8-4B4A-B6C5-7FA05F6B7A5F}"/>
            </a:ext>
          </a:extLst>
        </xdr:cNvPr>
        <xdr:cNvSpPr/>
      </xdr:nvSpPr>
      <xdr:spPr>
        <a:xfrm>
          <a:off x="1778000" y="62331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F2C27155-606D-4C37-8DA0-370DD4D54C79}"/>
            </a:ext>
          </a:extLst>
        </xdr:cNvPr>
        <xdr:cNvSpPr/>
      </xdr:nvSpPr>
      <xdr:spPr>
        <a:xfrm>
          <a:off x="984250" y="62236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0BCF311-DFF4-4089-825A-06C925F0AE54}"/>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0FB35F-40C0-44F2-BF72-052F2D758C8E}"/>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5F9D0FE-D20A-42CE-9410-7E43964B15E1}"/>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954D088-93FB-4A3E-8C50-C912C5A37DBB}"/>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F5464B9-8A07-4FF5-BC73-E16FB69E8DE0}"/>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153035</xdr:rowOff>
    </xdr:from>
    <xdr:to>
      <xdr:col>24</xdr:col>
      <xdr:colOff>114300</xdr:colOff>
      <xdr:row>39</xdr:row>
      <xdr:rowOff>83185</xdr:rowOff>
    </xdr:to>
    <xdr:sp macro="" textlink="">
      <xdr:nvSpPr>
        <xdr:cNvPr id="73" name="楕円 72">
          <a:extLst>
            <a:ext uri="{FF2B5EF4-FFF2-40B4-BE49-F238E27FC236}">
              <a16:creationId xmlns:a16="http://schemas.microsoft.com/office/drawing/2014/main" id="{E8E53F42-C83B-4652-9C2C-39A53A3585A3}"/>
            </a:ext>
          </a:extLst>
        </xdr:cNvPr>
        <xdr:cNvSpPr/>
      </xdr:nvSpPr>
      <xdr:spPr>
        <a:xfrm>
          <a:off x="4127500" y="6426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131462</xdr:rowOff>
    </xdr:from>
    <xdr:ext cx="405111" cy="259045"/>
    <xdr:sp macro="" textlink="">
      <xdr:nvSpPr>
        <xdr:cNvPr id="74" name="【道路】&#10;有形固定資産減価償却率該当値テキスト">
          <a:extLst>
            <a:ext uri="{FF2B5EF4-FFF2-40B4-BE49-F238E27FC236}">
              <a16:creationId xmlns:a16="http://schemas.microsoft.com/office/drawing/2014/main" id="{E68EE5F0-E549-4AE1-A28E-6CD0692E1A67}"/>
            </a:ext>
          </a:extLst>
        </xdr:cNvPr>
        <xdr:cNvSpPr txBox="1"/>
      </xdr:nvSpPr>
      <xdr:spPr>
        <a:xfrm>
          <a:off x="4216400"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124460</xdr:rowOff>
    </xdr:from>
    <xdr:to>
      <xdr:col>20</xdr:col>
      <xdr:colOff>38100</xdr:colOff>
      <xdr:row>39</xdr:row>
      <xdr:rowOff>54610</xdr:rowOff>
    </xdr:to>
    <xdr:sp macro="" textlink="">
      <xdr:nvSpPr>
        <xdr:cNvPr id="75" name="楕円 74">
          <a:extLst>
            <a:ext uri="{FF2B5EF4-FFF2-40B4-BE49-F238E27FC236}">
              <a16:creationId xmlns:a16="http://schemas.microsoft.com/office/drawing/2014/main" id="{D58B0568-A3FA-4487-821A-5B601FB6EF75}"/>
            </a:ext>
          </a:extLst>
        </xdr:cNvPr>
        <xdr:cNvSpPr/>
      </xdr:nvSpPr>
      <xdr:spPr>
        <a:xfrm>
          <a:off x="3384550" y="63982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xdr:rowOff>
    </xdr:from>
    <xdr:to>
      <xdr:col>24</xdr:col>
      <xdr:colOff>63500</xdr:colOff>
      <xdr:row>39</xdr:row>
      <xdr:rowOff>32385</xdr:rowOff>
    </xdr:to>
    <xdr:cxnSp macro="">
      <xdr:nvCxnSpPr>
        <xdr:cNvPr id="76" name="直線コネクタ 75">
          <a:extLst>
            <a:ext uri="{FF2B5EF4-FFF2-40B4-BE49-F238E27FC236}">
              <a16:creationId xmlns:a16="http://schemas.microsoft.com/office/drawing/2014/main" id="{FA013C59-B7BE-420C-8D7A-FE519425135E}"/>
            </a:ext>
          </a:extLst>
        </xdr:cNvPr>
        <xdr:cNvCxnSpPr/>
      </xdr:nvCxnSpPr>
      <xdr:spPr>
        <a:xfrm>
          <a:off x="3429000" y="6442710"/>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97790</xdr:rowOff>
    </xdr:from>
    <xdr:to>
      <xdr:col>15</xdr:col>
      <xdr:colOff>101600</xdr:colOff>
      <xdr:row>39</xdr:row>
      <xdr:rowOff>27940</xdr:rowOff>
    </xdr:to>
    <xdr:sp macro="" textlink="">
      <xdr:nvSpPr>
        <xdr:cNvPr id="77" name="楕円 76">
          <a:extLst>
            <a:ext uri="{FF2B5EF4-FFF2-40B4-BE49-F238E27FC236}">
              <a16:creationId xmlns:a16="http://schemas.microsoft.com/office/drawing/2014/main" id="{4C3852C1-5DDC-47BA-9476-1C427D23E236}"/>
            </a:ext>
          </a:extLst>
        </xdr:cNvPr>
        <xdr:cNvSpPr/>
      </xdr:nvSpPr>
      <xdr:spPr>
        <a:xfrm>
          <a:off x="2571750" y="6371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148590</xdr:rowOff>
    </xdr:from>
    <xdr:to>
      <xdr:col>19</xdr:col>
      <xdr:colOff>177800</xdr:colOff>
      <xdr:row>39</xdr:row>
      <xdr:rowOff>3810</xdr:rowOff>
    </xdr:to>
    <xdr:cxnSp macro="">
      <xdr:nvCxnSpPr>
        <xdr:cNvPr id="78" name="直線コネクタ 77">
          <a:extLst>
            <a:ext uri="{FF2B5EF4-FFF2-40B4-BE49-F238E27FC236}">
              <a16:creationId xmlns:a16="http://schemas.microsoft.com/office/drawing/2014/main" id="{E0CEFC35-BE1F-4147-8941-D4C891A3C7E6}"/>
            </a:ext>
          </a:extLst>
        </xdr:cNvPr>
        <xdr:cNvCxnSpPr/>
      </xdr:nvCxnSpPr>
      <xdr:spPr>
        <a:xfrm>
          <a:off x="2622550" y="6422390"/>
          <a:ext cx="80645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65405</xdr:rowOff>
    </xdr:from>
    <xdr:to>
      <xdr:col>10</xdr:col>
      <xdr:colOff>165100</xdr:colOff>
      <xdr:row>38</xdr:row>
      <xdr:rowOff>167005</xdr:rowOff>
    </xdr:to>
    <xdr:sp macro="" textlink="">
      <xdr:nvSpPr>
        <xdr:cNvPr id="79" name="楕円 78">
          <a:extLst>
            <a:ext uri="{FF2B5EF4-FFF2-40B4-BE49-F238E27FC236}">
              <a16:creationId xmlns:a16="http://schemas.microsoft.com/office/drawing/2014/main" id="{320C15FB-DFB4-4F3F-B030-B557C1B77912}"/>
            </a:ext>
          </a:extLst>
        </xdr:cNvPr>
        <xdr:cNvSpPr/>
      </xdr:nvSpPr>
      <xdr:spPr>
        <a:xfrm>
          <a:off x="17780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116205</xdr:rowOff>
    </xdr:from>
    <xdr:to>
      <xdr:col>15</xdr:col>
      <xdr:colOff>50800</xdr:colOff>
      <xdr:row>38</xdr:row>
      <xdr:rowOff>148590</xdr:rowOff>
    </xdr:to>
    <xdr:cxnSp macro="">
      <xdr:nvCxnSpPr>
        <xdr:cNvPr id="80" name="直線コネクタ 79">
          <a:extLst>
            <a:ext uri="{FF2B5EF4-FFF2-40B4-BE49-F238E27FC236}">
              <a16:creationId xmlns:a16="http://schemas.microsoft.com/office/drawing/2014/main" id="{56EBFF29-6E36-4DAF-990F-BA7053ED07A5}"/>
            </a:ext>
          </a:extLst>
        </xdr:cNvPr>
        <xdr:cNvCxnSpPr/>
      </xdr:nvCxnSpPr>
      <xdr:spPr>
        <a:xfrm>
          <a:off x="1828800" y="639000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81" name="楕円 80">
          <a:extLst>
            <a:ext uri="{FF2B5EF4-FFF2-40B4-BE49-F238E27FC236}">
              <a16:creationId xmlns:a16="http://schemas.microsoft.com/office/drawing/2014/main" id="{48E6FE04-5B30-41A1-AB37-DC8376DF019E}"/>
            </a:ext>
          </a:extLst>
        </xdr:cNvPr>
        <xdr:cNvSpPr/>
      </xdr:nvSpPr>
      <xdr:spPr>
        <a:xfrm>
          <a:off x="984250" y="6310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116205</xdr:rowOff>
    </xdr:to>
    <xdr:cxnSp macro="">
      <xdr:nvCxnSpPr>
        <xdr:cNvPr id="82" name="直線コネクタ 81">
          <a:extLst>
            <a:ext uri="{FF2B5EF4-FFF2-40B4-BE49-F238E27FC236}">
              <a16:creationId xmlns:a16="http://schemas.microsoft.com/office/drawing/2014/main" id="{02A41E80-2E92-46A1-B903-930600744936}"/>
            </a:ext>
          </a:extLst>
        </xdr:cNvPr>
        <xdr:cNvCxnSpPr/>
      </xdr:nvCxnSpPr>
      <xdr:spPr>
        <a:xfrm>
          <a:off x="1028700" y="636143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105427</xdr:rowOff>
    </xdr:from>
    <xdr:ext cx="405111" cy="259045"/>
    <xdr:sp macro="" textlink="">
      <xdr:nvSpPr>
        <xdr:cNvPr id="83" name="n_1aveValue【道路】&#10;有形固定資産減価償却率">
          <a:extLst>
            <a:ext uri="{FF2B5EF4-FFF2-40B4-BE49-F238E27FC236}">
              <a16:creationId xmlns:a16="http://schemas.microsoft.com/office/drawing/2014/main" id="{EAE79D2C-2B02-465C-AEE2-E003CB8FE6B7}"/>
            </a:ext>
          </a:extLst>
        </xdr:cNvPr>
        <xdr:cNvSpPr txBox="1"/>
      </xdr:nvSpPr>
      <xdr:spPr>
        <a:xfrm>
          <a:off x="32391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a:extLst>
            <a:ext uri="{FF2B5EF4-FFF2-40B4-BE49-F238E27FC236}">
              <a16:creationId xmlns:a16="http://schemas.microsoft.com/office/drawing/2014/main" id="{531C8198-CA0C-4533-8126-E013F4389332}"/>
            </a:ext>
          </a:extLst>
        </xdr:cNvPr>
        <xdr:cNvSpPr txBox="1"/>
      </xdr:nvSpPr>
      <xdr:spPr>
        <a:xfrm>
          <a:off x="2439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5" name="n_3aveValue【道路】&#10;有形固定資産減価償却率">
          <a:extLst>
            <a:ext uri="{FF2B5EF4-FFF2-40B4-BE49-F238E27FC236}">
              <a16:creationId xmlns:a16="http://schemas.microsoft.com/office/drawing/2014/main" id="{3028399B-0890-45DB-BB96-1EB58AE629CB}"/>
            </a:ext>
          </a:extLst>
        </xdr:cNvPr>
        <xdr:cNvSpPr txBox="1"/>
      </xdr:nvSpPr>
      <xdr:spPr>
        <a:xfrm>
          <a:off x="164529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id="{DBDA972F-C8AE-41A5-B888-3373E945A072}"/>
            </a:ext>
          </a:extLst>
        </xdr:cNvPr>
        <xdr:cNvSpPr txBox="1"/>
      </xdr:nvSpPr>
      <xdr:spPr>
        <a:xfrm>
          <a:off x="8515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45737</xdr:rowOff>
    </xdr:from>
    <xdr:ext cx="405111" cy="259045"/>
    <xdr:sp macro="" textlink="">
      <xdr:nvSpPr>
        <xdr:cNvPr id="87" name="n_1mainValue【道路】&#10;有形固定資産減価償却率">
          <a:extLst>
            <a:ext uri="{FF2B5EF4-FFF2-40B4-BE49-F238E27FC236}">
              <a16:creationId xmlns:a16="http://schemas.microsoft.com/office/drawing/2014/main" id="{FAA7CE4C-E2D2-45A9-94AD-8E195B8806A0}"/>
            </a:ext>
          </a:extLst>
        </xdr:cNvPr>
        <xdr:cNvSpPr txBox="1"/>
      </xdr:nvSpPr>
      <xdr:spPr>
        <a:xfrm>
          <a:off x="32391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19067</xdr:rowOff>
    </xdr:from>
    <xdr:ext cx="405111" cy="259045"/>
    <xdr:sp macro="" textlink="">
      <xdr:nvSpPr>
        <xdr:cNvPr id="88" name="n_2mainValue【道路】&#10;有形固定資産減価償却率">
          <a:extLst>
            <a:ext uri="{FF2B5EF4-FFF2-40B4-BE49-F238E27FC236}">
              <a16:creationId xmlns:a16="http://schemas.microsoft.com/office/drawing/2014/main" id="{A6724AC2-0E78-4E7F-AF3A-FA339334DC94}"/>
            </a:ext>
          </a:extLst>
        </xdr:cNvPr>
        <xdr:cNvSpPr txBox="1"/>
      </xdr:nvSpPr>
      <xdr:spPr>
        <a:xfrm>
          <a:off x="24390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158132</xdr:rowOff>
    </xdr:from>
    <xdr:ext cx="405111" cy="259045"/>
    <xdr:sp macro="" textlink="">
      <xdr:nvSpPr>
        <xdr:cNvPr id="89" name="n_3mainValue【道路】&#10;有形固定資産減価償却率">
          <a:extLst>
            <a:ext uri="{FF2B5EF4-FFF2-40B4-BE49-F238E27FC236}">
              <a16:creationId xmlns:a16="http://schemas.microsoft.com/office/drawing/2014/main" id="{D3E43427-439F-477E-B214-317DD7DD5686}"/>
            </a:ext>
          </a:extLst>
        </xdr:cNvPr>
        <xdr:cNvSpPr txBox="1"/>
      </xdr:nvSpPr>
      <xdr:spPr>
        <a:xfrm>
          <a:off x="1645294" y="643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90" name="n_4mainValue【道路】&#10;有形固定資産減価償却率">
          <a:extLst>
            <a:ext uri="{FF2B5EF4-FFF2-40B4-BE49-F238E27FC236}">
              <a16:creationId xmlns:a16="http://schemas.microsoft.com/office/drawing/2014/main" id="{F3E9E0EE-0A5F-48A4-A21F-E5A744599C5D}"/>
            </a:ext>
          </a:extLst>
        </xdr:cNvPr>
        <xdr:cNvSpPr txBox="1"/>
      </xdr:nvSpPr>
      <xdr:spPr>
        <a:xfrm>
          <a:off x="851544"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CEBE6A8-FF30-4204-8F90-298931667259}"/>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E7723E1-F9D2-4296-9F04-BF8F1992E0D8}"/>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0B0729E-7FD4-4609-9BD4-F6E1403B2F23}"/>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ED21A51-F31D-45C4-97CC-A91454D57C83}"/>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2C7EE4D-B805-45E5-8596-85BBE228C21B}"/>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FDCFC0A-3594-4E84-9824-10525F46EFDF}"/>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D2214C1-D558-4355-8F49-DFEF4D2E5951}"/>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F6682C5-E535-4D1E-9607-ED67F57B6988}"/>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0A638DA-C57B-41BD-8741-E7D4DA39D9F6}"/>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D80D88D-CC4B-49E2-BD7C-7C53B0DDF869}"/>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536E4859-0076-44E3-9370-BABDCE7BCAAC}"/>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DACDF45B-DE01-4250-B5FE-7A82995CD533}"/>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8D9BF95-5535-41CD-949B-81DF5D017A98}"/>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54E11A7B-B844-4681-B331-696677623843}"/>
            </a:ext>
          </a:extLst>
        </xdr:cNvPr>
        <xdr:cNvSpPr txBox="1"/>
      </xdr:nvSpPr>
      <xdr:spPr>
        <a:xfrm>
          <a:off x="5482151" y="6322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6048208C-E394-4757-AF07-FC19BFBE3D12}"/>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6BDE9BE4-D8C6-416D-BF53-6D37852F0AB4}"/>
            </a:ext>
          </a:extLst>
        </xdr:cNvPr>
        <xdr:cNvSpPr txBox="1"/>
      </xdr:nvSpPr>
      <xdr:spPr>
        <a:xfrm>
          <a:off x="5482151" y="5883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B627753E-1348-4759-8E55-397A0FC3BD7C}"/>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C5C7CDE3-F7E7-4E6F-80BC-AB07FDFB5832}"/>
            </a:ext>
          </a:extLst>
        </xdr:cNvPr>
        <xdr:cNvSpPr txBox="1"/>
      </xdr:nvSpPr>
      <xdr:spPr>
        <a:xfrm>
          <a:off x="548215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79AF3A5-8339-4A57-BE44-181BE8EAD65D}"/>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510B2A94-0A7F-4251-8810-C689BE3699A5}"/>
            </a:ext>
          </a:extLst>
        </xdr:cNvPr>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DD1B0F8-AE1B-4E42-856D-9FB763732905}"/>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58918</xdr:rowOff>
    </xdr:from>
    <xdr:to>
      <xdr:col>54</xdr:col>
      <xdr:colOff>189865</xdr:colOff>
      <xdr:row>41</xdr:row>
      <xdr:rowOff>27874</xdr:rowOff>
    </xdr:to>
    <xdr:cxnSp macro="">
      <xdr:nvCxnSpPr>
        <xdr:cNvPr id="112" name="直線コネクタ 111">
          <a:extLst>
            <a:ext uri="{FF2B5EF4-FFF2-40B4-BE49-F238E27FC236}">
              <a16:creationId xmlns:a16="http://schemas.microsoft.com/office/drawing/2014/main" id="{F7A9BC08-ADDB-482A-9A4C-7FA853A973A2}"/>
            </a:ext>
          </a:extLst>
        </xdr:cNvPr>
        <xdr:cNvCxnSpPr/>
      </xdr:nvCxnSpPr>
      <xdr:spPr>
        <a:xfrm flipV="1">
          <a:off x="9429115" y="5507218"/>
          <a:ext cx="0" cy="1289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31701</xdr:rowOff>
    </xdr:from>
    <xdr:ext cx="469744" cy="259045"/>
    <xdr:sp macro="" textlink="">
      <xdr:nvSpPr>
        <xdr:cNvPr id="113" name="【道路】&#10;一人当たり延長最小値テキスト">
          <a:extLst>
            <a:ext uri="{FF2B5EF4-FFF2-40B4-BE49-F238E27FC236}">
              <a16:creationId xmlns:a16="http://schemas.microsoft.com/office/drawing/2014/main" id="{7130EF35-75B3-4D53-B6FF-3542EFC3910A}"/>
            </a:ext>
          </a:extLst>
        </xdr:cNvPr>
        <xdr:cNvSpPr txBox="1"/>
      </xdr:nvSpPr>
      <xdr:spPr>
        <a:xfrm>
          <a:off x="9467850" y="680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27874</xdr:rowOff>
    </xdr:from>
    <xdr:to>
      <xdr:col>55</xdr:col>
      <xdr:colOff>88900</xdr:colOff>
      <xdr:row>41</xdr:row>
      <xdr:rowOff>27874</xdr:rowOff>
    </xdr:to>
    <xdr:cxnSp macro="">
      <xdr:nvCxnSpPr>
        <xdr:cNvPr id="114" name="直線コネクタ 113">
          <a:extLst>
            <a:ext uri="{FF2B5EF4-FFF2-40B4-BE49-F238E27FC236}">
              <a16:creationId xmlns:a16="http://schemas.microsoft.com/office/drawing/2014/main" id="{908F0A5B-7FBB-4D06-93C5-17099F0C8D79}"/>
            </a:ext>
          </a:extLst>
        </xdr:cNvPr>
        <xdr:cNvCxnSpPr/>
      </xdr:nvCxnSpPr>
      <xdr:spPr>
        <a:xfrm>
          <a:off x="9359900" y="67969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5595</xdr:rowOff>
    </xdr:from>
    <xdr:ext cx="534377" cy="259045"/>
    <xdr:sp macro="" textlink="">
      <xdr:nvSpPr>
        <xdr:cNvPr id="115" name="【道路】&#10;一人当たり延長最大値テキスト">
          <a:extLst>
            <a:ext uri="{FF2B5EF4-FFF2-40B4-BE49-F238E27FC236}">
              <a16:creationId xmlns:a16="http://schemas.microsoft.com/office/drawing/2014/main" id="{2854CA67-2C2B-4C8E-B180-591AB6EEF972}"/>
            </a:ext>
          </a:extLst>
        </xdr:cNvPr>
        <xdr:cNvSpPr txBox="1"/>
      </xdr:nvSpPr>
      <xdr:spPr>
        <a:xfrm>
          <a:off x="9467850" y="528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58918</xdr:rowOff>
    </xdr:from>
    <xdr:to>
      <xdr:col>55</xdr:col>
      <xdr:colOff>88900</xdr:colOff>
      <xdr:row>33</xdr:row>
      <xdr:rowOff>58918</xdr:rowOff>
    </xdr:to>
    <xdr:cxnSp macro="">
      <xdr:nvCxnSpPr>
        <xdr:cNvPr id="116" name="直線コネクタ 115">
          <a:extLst>
            <a:ext uri="{FF2B5EF4-FFF2-40B4-BE49-F238E27FC236}">
              <a16:creationId xmlns:a16="http://schemas.microsoft.com/office/drawing/2014/main" id="{374EB2A6-3398-49DE-8BF7-C71EEDB70A1F}"/>
            </a:ext>
          </a:extLst>
        </xdr:cNvPr>
        <xdr:cNvCxnSpPr/>
      </xdr:nvCxnSpPr>
      <xdr:spPr>
        <a:xfrm>
          <a:off x="9359900" y="55072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91106</xdr:rowOff>
    </xdr:from>
    <xdr:ext cx="469744" cy="259045"/>
    <xdr:sp macro="" textlink="">
      <xdr:nvSpPr>
        <xdr:cNvPr id="117" name="【道路】&#10;一人当たり延長平均値テキスト">
          <a:extLst>
            <a:ext uri="{FF2B5EF4-FFF2-40B4-BE49-F238E27FC236}">
              <a16:creationId xmlns:a16="http://schemas.microsoft.com/office/drawing/2014/main" id="{BFDE422F-0791-459A-815F-9AD3CAFC7FB9}"/>
            </a:ext>
          </a:extLst>
        </xdr:cNvPr>
        <xdr:cNvSpPr txBox="1"/>
      </xdr:nvSpPr>
      <xdr:spPr>
        <a:xfrm>
          <a:off x="9467850" y="6530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112679</xdr:rowOff>
    </xdr:from>
    <xdr:to>
      <xdr:col>55</xdr:col>
      <xdr:colOff>50800</xdr:colOff>
      <xdr:row>40</xdr:row>
      <xdr:rowOff>42829</xdr:rowOff>
    </xdr:to>
    <xdr:sp macro="" textlink="">
      <xdr:nvSpPr>
        <xdr:cNvPr id="118" name="フローチャート: 判断 117">
          <a:extLst>
            <a:ext uri="{FF2B5EF4-FFF2-40B4-BE49-F238E27FC236}">
              <a16:creationId xmlns:a16="http://schemas.microsoft.com/office/drawing/2014/main" id="{D0A24929-9A33-4FB6-8311-0156517448D7}"/>
            </a:ext>
          </a:extLst>
        </xdr:cNvPr>
        <xdr:cNvSpPr/>
      </xdr:nvSpPr>
      <xdr:spPr>
        <a:xfrm>
          <a:off x="9398000" y="65515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112131</xdr:rowOff>
    </xdr:from>
    <xdr:to>
      <xdr:col>50</xdr:col>
      <xdr:colOff>165100</xdr:colOff>
      <xdr:row>40</xdr:row>
      <xdr:rowOff>42281</xdr:rowOff>
    </xdr:to>
    <xdr:sp macro="" textlink="">
      <xdr:nvSpPr>
        <xdr:cNvPr id="119" name="フローチャート: 判断 118">
          <a:extLst>
            <a:ext uri="{FF2B5EF4-FFF2-40B4-BE49-F238E27FC236}">
              <a16:creationId xmlns:a16="http://schemas.microsoft.com/office/drawing/2014/main" id="{765C073B-F89A-401E-851E-62F73690224E}"/>
            </a:ext>
          </a:extLst>
        </xdr:cNvPr>
        <xdr:cNvSpPr/>
      </xdr:nvSpPr>
      <xdr:spPr>
        <a:xfrm>
          <a:off x="8636000" y="6551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118257</xdr:rowOff>
    </xdr:from>
    <xdr:to>
      <xdr:col>46</xdr:col>
      <xdr:colOff>38100</xdr:colOff>
      <xdr:row>40</xdr:row>
      <xdr:rowOff>48407</xdr:rowOff>
    </xdr:to>
    <xdr:sp macro="" textlink="">
      <xdr:nvSpPr>
        <xdr:cNvPr id="120" name="フローチャート: 判断 119">
          <a:extLst>
            <a:ext uri="{FF2B5EF4-FFF2-40B4-BE49-F238E27FC236}">
              <a16:creationId xmlns:a16="http://schemas.microsoft.com/office/drawing/2014/main" id="{73A9097A-3C75-4C42-B4B2-37472CC6BB3F}"/>
            </a:ext>
          </a:extLst>
        </xdr:cNvPr>
        <xdr:cNvSpPr/>
      </xdr:nvSpPr>
      <xdr:spPr>
        <a:xfrm>
          <a:off x="7842250" y="6557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125755</xdr:rowOff>
    </xdr:from>
    <xdr:to>
      <xdr:col>41</xdr:col>
      <xdr:colOff>101600</xdr:colOff>
      <xdr:row>40</xdr:row>
      <xdr:rowOff>55905</xdr:rowOff>
    </xdr:to>
    <xdr:sp macro="" textlink="">
      <xdr:nvSpPr>
        <xdr:cNvPr id="121" name="フローチャート: 判断 120">
          <a:extLst>
            <a:ext uri="{FF2B5EF4-FFF2-40B4-BE49-F238E27FC236}">
              <a16:creationId xmlns:a16="http://schemas.microsoft.com/office/drawing/2014/main" id="{0C35F24B-BD10-46F9-A1FE-00F294E19BCA}"/>
            </a:ext>
          </a:extLst>
        </xdr:cNvPr>
        <xdr:cNvSpPr/>
      </xdr:nvSpPr>
      <xdr:spPr>
        <a:xfrm>
          <a:off x="7029450" y="6564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126578</xdr:rowOff>
    </xdr:from>
    <xdr:to>
      <xdr:col>36</xdr:col>
      <xdr:colOff>165100</xdr:colOff>
      <xdr:row>40</xdr:row>
      <xdr:rowOff>56728</xdr:rowOff>
    </xdr:to>
    <xdr:sp macro="" textlink="">
      <xdr:nvSpPr>
        <xdr:cNvPr id="122" name="フローチャート: 判断 121">
          <a:extLst>
            <a:ext uri="{FF2B5EF4-FFF2-40B4-BE49-F238E27FC236}">
              <a16:creationId xmlns:a16="http://schemas.microsoft.com/office/drawing/2014/main" id="{5817196F-D716-4947-BC24-BD6EAB116342}"/>
            </a:ext>
          </a:extLst>
        </xdr:cNvPr>
        <xdr:cNvSpPr/>
      </xdr:nvSpPr>
      <xdr:spPr>
        <a:xfrm>
          <a:off x="6235700" y="6565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B1778BD-CA03-4A3C-BADB-095991A30927}"/>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2DA1C05-951C-465F-8C16-AE52A4E95455}"/>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4E51327-F20F-43DD-A506-D10C2A27072A}"/>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8DCD7BF-F786-489C-9F26-3459B0C5A171}"/>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7F55DB5-C955-4EDC-8085-808316298B2F}"/>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116566</xdr:rowOff>
    </xdr:from>
    <xdr:to>
      <xdr:col>55</xdr:col>
      <xdr:colOff>50800</xdr:colOff>
      <xdr:row>39</xdr:row>
      <xdr:rowOff>46716</xdr:rowOff>
    </xdr:to>
    <xdr:sp macro="" textlink="">
      <xdr:nvSpPr>
        <xdr:cNvPr id="128" name="楕円 127">
          <a:extLst>
            <a:ext uri="{FF2B5EF4-FFF2-40B4-BE49-F238E27FC236}">
              <a16:creationId xmlns:a16="http://schemas.microsoft.com/office/drawing/2014/main" id="{09EE3E7E-1133-4507-9317-709A43683588}"/>
            </a:ext>
          </a:extLst>
        </xdr:cNvPr>
        <xdr:cNvSpPr/>
      </xdr:nvSpPr>
      <xdr:spPr>
        <a:xfrm>
          <a:off x="9398000" y="63903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139443</xdr:rowOff>
    </xdr:from>
    <xdr:ext cx="534377" cy="259045"/>
    <xdr:sp macro="" textlink="">
      <xdr:nvSpPr>
        <xdr:cNvPr id="129" name="【道路】&#10;一人当たり延長該当値テキスト">
          <a:extLst>
            <a:ext uri="{FF2B5EF4-FFF2-40B4-BE49-F238E27FC236}">
              <a16:creationId xmlns:a16="http://schemas.microsoft.com/office/drawing/2014/main" id="{C0DB1341-D70E-4B21-A519-A0D8D93EC6E8}"/>
            </a:ext>
          </a:extLst>
        </xdr:cNvPr>
        <xdr:cNvSpPr txBox="1"/>
      </xdr:nvSpPr>
      <xdr:spPr>
        <a:xfrm>
          <a:off x="9467850" y="62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117526</xdr:rowOff>
    </xdr:from>
    <xdr:to>
      <xdr:col>50</xdr:col>
      <xdr:colOff>165100</xdr:colOff>
      <xdr:row>39</xdr:row>
      <xdr:rowOff>47676</xdr:rowOff>
    </xdr:to>
    <xdr:sp macro="" textlink="">
      <xdr:nvSpPr>
        <xdr:cNvPr id="130" name="楕円 129">
          <a:extLst>
            <a:ext uri="{FF2B5EF4-FFF2-40B4-BE49-F238E27FC236}">
              <a16:creationId xmlns:a16="http://schemas.microsoft.com/office/drawing/2014/main" id="{5F4C95CF-40B2-4EEE-8C7B-0D1810219F0E}"/>
            </a:ext>
          </a:extLst>
        </xdr:cNvPr>
        <xdr:cNvSpPr/>
      </xdr:nvSpPr>
      <xdr:spPr>
        <a:xfrm>
          <a:off x="8636000" y="63913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167366</xdr:rowOff>
    </xdr:from>
    <xdr:to>
      <xdr:col>55</xdr:col>
      <xdr:colOff>0</xdr:colOff>
      <xdr:row>38</xdr:row>
      <xdr:rowOff>168326</xdr:rowOff>
    </xdr:to>
    <xdr:cxnSp macro="">
      <xdr:nvCxnSpPr>
        <xdr:cNvPr id="131" name="直線コネクタ 130">
          <a:extLst>
            <a:ext uri="{FF2B5EF4-FFF2-40B4-BE49-F238E27FC236}">
              <a16:creationId xmlns:a16="http://schemas.microsoft.com/office/drawing/2014/main" id="{183D964D-F3F5-4605-B83F-F34730B5ED98}"/>
            </a:ext>
          </a:extLst>
        </xdr:cNvPr>
        <xdr:cNvCxnSpPr/>
      </xdr:nvCxnSpPr>
      <xdr:spPr>
        <a:xfrm flipV="1">
          <a:off x="8686800" y="644116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119309</xdr:rowOff>
    </xdr:from>
    <xdr:to>
      <xdr:col>46</xdr:col>
      <xdr:colOff>38100</xdr:colOff>
      <xdr:row>39</xdr:row>
      <xdr:rowOff>49459</xdr:rowOff>
    </xdr:to>
    <xdr:sp macro="" textlink="">
      <xdr:nvSpPr>
        <xdr:cNvPr id="132" name="楕円 131">
          <a:extLst>
            <a:ext uri="{FF2B5EF4-FFF2-40B4-BE49-F238E27FC236}">
              <a16:creationId xmlns:a16="http://schemas.microsoft.com/office/drawing/2014/main" id="{EF6242D1-2BDA-4C37-919F-A4F6289A7C20}"/>
            </a:ext>
          </a:extLst>
        </xdr:cNvPr>
        <xdr:cNvSpPr/>
      </xdr:nvSpPr>
      <xdr:spPr>
        <a:xfrm>
          <a:off x="7842250" y="63931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168326</xdr:rowOff>
    </xdr:from>
    <xdr:to>
      <xdr:col>50</xdr:col>
      <xdr:colOff>114300</xdr:colOff>
      <xdr:row>38</xdr:row>
      <xdr:rowOff>170109</xdr:rowOff>
    </xdr:to>
    <xdr:cxnSp macro="">
      <xdr:nvCxnSpPr>
        <xdr:cNvPr id="133" name="直線コネクタ 132">
          <a:extLst>
            <a:ext uri="{FF2B5EF4-FFF2-40B4-BE49-F238E27FC236}">
              <a16:creationId xmlns:a16="http://schemas.microsoft.com/office/drawing/2014/main" id="{629238D9-2860-43C4-A401-9165A338AF76}"/>
            </a:ext>
          </a:extLst>
        </xdr:cNvPr>
        <xdr:cNvCxnSpPr/>
      </xdr:nvCxnSpPr>
      <xdr:spPr>
        <a:xfrm flipV="1">
          <a:off x="7886700" y="6435776"/>
          <a:ext cx="8001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119858</xdr:rowOff>
    </xdr:from>
    <xdr:to>
      <xdr:col>41</xdr:col>
      <xdr:colOff>101600</xdr:colOff>
      <xdr:row>39</xdr:row>
      <xdr:rowOff>50008</xdr:rowOff>
    </xdr:to>
    <xdr:sp macro="" textlink="">
      <xdr:nvSpPr>
        <xdr:cNvPr id="134" name="楕円 133">
          <a:extLst>
            <a:ext uri="{FF2B5EF4-FFF2-40B4-BE49-F238E27FC236}">
              <a16:creationId xmlns:a16="http://schemas.microsoft.com/office/drawing/2014/main" id="{59F234C8-9662-4AC3-8831-2B649998D67C}"/>
            </a:ext>
          </a:extLst>
        </xdr:cNvPr>
        <xdr:cNvSpPr/>
      </xdr:nvSpPr>
      <xdr:spPr>
        <a:xfrm>
          <a:off x="7029450" y="63936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170109</xdr:rowOff>
    </xdr:from>
    <xdr:to>
      <xdr:col>45</xdr:col>
      <xdr:colOff>177800</xdr:colOff>
      <xdr:row>38</xdr:row>
      <xdr:rowOff>170658</xdr:rowOff>
    </xdr:to>
    <xdr:cxnSp macro="">
      <xdr:nvCxnSpPr>
        <xdr:cNvPr id="135" name="直線コネクタ 134">
          <a:extLst>
            <a:ext uri="{FF2B5EF4-FFF2-40B4-BE49-F238E27FC236}">
              <a16:creationId xmlns:a16="http://schemas.microsoft.com/office/drawing/2014/main" id="{E384A66E-4353-422C-BF6A-84157E7F3F60}"/>
            </a:ext>
          </a:extLst>
        </xdr:cNvPr>
        <xdr:cNvCxnSpPr/>
      </xdr:nvCxnSpPr>
      <xdr:spPr>
        <a:xfrm flipV="1">
          <a:off x="7080250" y="6437559"/>
          <a:ext cx="80645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120589</xdr:rowOff>
    </xdr:from>
    <xdr:to>
      <xdr:col>36</xdr:col>
      <xdr:colOff>165100</xdr:colOff>
      <xdr:row>39</xdr:row>
      <xdr:rowOff>50739</xdr:rowOff>
    </xdr:to>
    <xdr:sp macro="" textlink="">
      <xdr:nvSpPr>
        <xdr:cNvPr id="136" name="楕円 135">
          <a:extLst>
            <a:ext uri="{FF2B5EF4-FFF2-40B4-BE49-F238E27FC236}">
              <a16:creationId xmlns:a16="http://schemas.microsoft.com/office/drawing/2014/main" id="{13A86944-25B7-465F-9D60-6D0AFE4A1EF3}"/>
            </a:ext>
          </a:extLst>
        </xdr:cNvPr>
        <xdr:cNvSpPr/>
      </xdr:nvSpPr>
      <xdr:spPr>
        <a:xfrm>
          <a:off x="6235700" y="6394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170658</xdr:rowOff>
    </xdr:from>
    <xdr:to>
      <xdr:col>41</xdr:col>
      <xdr:colOff>50800</xdr:colOff>
      <xdr:row>38</xdr:row>
      <xdr:rowOff>171389</xdr:rowOff>
    </xdr:to>
    <xdr:cxnSp macro="">
      <xdr:nvCxnSpPr>
        <xdr:cNvPr id="137" name="直線コネクタ 136">
          <a:extLst>
            <a:ext uri="{FF2B5EF4-FFF2-40B4-BE49-F238E27FC236}">
              <a16:creationId xmlns:a16="http://schemas.microsoft.com/office/drawing/2014/main" id="{A536F496-FD69-46AC-88C5-6D40D7C0A8F1}"/>
            </a:ext>
          </a:extLst>
        </xdr:cNvPr>
        <xdr:cNvCxnSpPr/>
      </xdr:nvCxnSpPr>
      <xdr:spPr>
        <a:xfrm flipV="1">
          <a:off x="6286500" y="6438108"/>
          <a:ext cx="79375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33408</xdr:rowOff>
    </xdr:from>
    <xdr:ext cx="469744" cy="259045"/>
    <xdr:sp macro="" textlink="">
      <xdr:nvSpPr>
        <xdr:cNvPr id="138" name="n_1aveValue【道路】&#10;一人当たり延長">
          <a:extLst>
            <a:ext uri="{FF2B5EF4-FFF2-40B4-BE49-F238E27FC236}">
              <a16:creationId xmlns:a16="http://schemas.microsoft.com/office/drawing/2014/main" id="{9CF260F3-4C41-4E08-ACC1-0A58F79F27FC}"/>
            </a:ext>
          </a:extLst>
        </xdr:cNvPr>
        <xdr:cNvSpPr txBox="1"/>
      </xdr:nvSpPr>
      <xdr:spPr>
        <a:xfrm>
          <a:off x="8458277" y="66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39534</xdr:rowOff>
    </xdr:from>
    <xdr:ext cx="469744" cy="259045"/>
    <xdr:sp macro="" textlink="">
      <xdr:nvSpPr>
        <xdr:cNvPr id="139" name="n_2aveValue【道路】&#10;一人当たり延長">
          <a:extLst>
            <a:ext uri="{FF2B5EF4-FFF2-40B4-BE49-F238E27FC236}">
              <a16:creationId xmlns:a16="http://schemas.microsoft.com/office/drawing/2014/main" id="{EA4C1820-5EB8-4382-8BB9-BCEF8716594D}"/>
            </a:ext>
          </a:extLst>
        </xdr:cNvPr>
        <xdr:cNvSpPr txBox="1"/>
      </xdr:nvSpPr>
      <xdr:spPr>
        <a:xfrm>
          <a:off x="7677227" y="664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47032</xdr:rowOff>
    </xdr:from>
    <xdr:ext cx="469744" cy="259045"/>
    <xdr:sp macro="" textlink="">
      <xdr:nvSpPr>
        <xdr:cNvPr id="140" name="n_3aveValue【道路】&#10;一人当たり延長">
          <a:extLst>
            <a:ext uri="{FF2B5EF4-FFF2-40B4-BE49-F238E27FC236}">
              <a16:creationId xmlns:a16="http://schemas.microsoft.com/office/drawing/2014/main" id="{78FD10A6-28CD-4904-879B-B9A120D16005}"/>
            </a:ext>
          </a:extLst>
        </xdr:cNvPr>
        <xdr:cNvSpPr txBox="1"/>
      </xdr:nvSpPr>
      <xdr:spPr>
        <a:xfrm>
          <a:off x="6864427" y="665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47855</xdr:rowOff>
    </xdr:from>
    <xdr:ext cx="469744" cy="259045"/>
    <xdr:sp macro="" textlink="">
      <xdr:nvSpPr>
        <xdr:cNvPr id="141" name="n_4aveValue【道路】&#10;一人当たり延長">
          <a:extLst>
            <a:ext uri="{FF2B5EF4-FFF2-40B4-BE49-F238E27FC236}">
              <a16:creationId xmlns:a16="http://schemas.microsoft.com/office/drawing/2014/main" id="{C8A71295-EC07-4A2A-90A0-10FF1F5EEA60}"/>
            </a:ext>
          </a:extLst>
        </xdr:cNvPr>
        <xdr:cNvSpPr txBox="1"/>
      </xdr:nvSpPr>
      <xdr:spPr>
        <a:xfrm>
          <a:off x="6070677" y="665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64203</xdr:rowOff>
    </xdr:from>
    <xdr:ext cx="534377" cy="259045"/>
    <xdr:sp macro="" textlink="">
      <xdr:nvSpPr>
        <xdr:cNvPr id="142" name="n_1mainValue【道路】&#10;一人当たり延長">
          <a:extLst>
            <a:ext uri="{FF2B5EF4-FFF2-40B4-BE49-F238E27FC236}">
              <a16:creationId xmlns:a16="http://schemas.microsoft.com/office/drawing/2014/main" id="{3E0F878C-04BF-4D7A-BAED-6AC8E72E8E4A}"/>
            </a:ext>
          </a:extLst>
        </xdr:cNvPr>
        <xdr:cNvSpPr txBox="1"/>
      </xdr:nvSpPr>
      <xdr:spPr>
        <a:xfrm>
          <a:off x="8425961" y="61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65986</xdr:rowOff>
    </xdr:from>
    <xdr:ext cx="534377" cy="259045"/>
    <xdr:sp macro="" textlink="">
      <xdr:nvSpPr>
        <xdr:cNvPr id="143" name="n_2mainValue【道路】&#10;一人当たり延長">
          <a:extLst>
            <a:ext uri="{FF2B5EF4-FFF2-40B4-BE49-F238E27FC236}">
              <a16:creationId xmlns:a16="http://schemas.microsoft.com/office/drawing/2014/main" id="{26EF1D88-491D-43BC-8249-69E8C9A8E439}"/>
            </a:ext>
          </a:extLst>
        </xdr:cNvPr>
        <xdr:cNvSpPr txBox="1"/>
      </xdr:nvSpPr>
      <xdr:spPr>
        <a:xfrm>
          <a:off x="7644911" y="617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66534</xdr:rowOff>
    </xdr:from>
    <xdr:ext cx="534377" cy="259045"/>
    <xdr:sp macro="" textlink="">
      <xdr:nvSpPr>
        <xdr:cNvPr id="144" name="n_3mainValue【道路】&#10;一人当たり延長">
          <a:extLst>
            <a:ext uri="{FF2B5EF4-FFF2-40B4-BE49-F238E27FC236}">
              <a16:creationId xmlns:a16="http://schemas.microsoft.com/office/drawing/2014/main" id="{113B2BFE-66C6-4D03-9063-0BAD40E952AD}"/>
            </a:ext>
          </a:extLst>
        </xdr:cNvPr>
        <xdr:cNvSpPr txBox="1"/>
      </xdr:nvSpPr>
      <xdr:spPr>
        <a:xfrm>
          <a:off x="6851161" y="6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67266</xdr:rowOff>
    </xdr:from>
    <xdr:ext cx="534377" cy="259045"/>
    <xdr:sp macro="" textlink="">
      <xdr:nvSpPr>
        <xdr:cNvPr id="145" name="n_4mainValue【道路】&#10;一人当たり延長">
          <a:extLst>
            <a:ext uri="{FF2B5EF4-FFF2-40B4-BE49-F238E27FC236}">
              <a16:creationId xmlns:a16="http://schemas.microsoft.com/office/drawing/2014/main" id="{14BA6993-BA44-4502-8490-407855A84AE9}"/>
            </a:ext>
          </a:extLst>
        </xdr:cNvPr>
        <xdr:cNvSpPr txBox="1"/>
      </xdr:nvSpPr>
      <xdr:spPr>
        <a:xfrm>
          <a:off x="6038361" y="61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D1AA682-07FE-4823-9051-3B17279050BE}"/>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0091D8C-CDBD-4A56-B1BD-3C6BB4C30C32}"/>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AFDCA06-95F4-4384-B170-7CA076144265}"/>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32D8EDE-6D0D-4461-BBA9-D8B153AA3178}"/>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B7B2D32-4C7F-43B2-819E-F828F8FF24B1}"/>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461ADCD-3877-44D9-BDF0-93F6B290D7F7}"/>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D485742-AF1F-4BE7-88E1-67F5E8A44DA1}"/>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FDEAA9D-5C65-4C5A-85D0-905E28ED1A3B}"/>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525525C-CBF5-4FD8-99F3-5ED463F589D8}"/>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42A6C9D-EC5D-4A3A-81E2-28D4D27DEF16}"/>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9DFE6D9-9251-427E-B930-149646128E20}"/>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F9EBA3E-DBA8-4EBC-8059-0655C6A29ABE}"/>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725903D0-70B5-4919-BD71-F9EC2A51C39F}"/>
            </a:ext>
          </a:extLst>
        </xdr:cNvPr>
        <xdr:cNvSpPr txBox="1"/>
      </xdr:nvSpPr>
      <xdr:spPr>
        <a:xfrm>
          <a:off x="3398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7F6E9E6-A1B3-4C18-8C69-CAB1BEE4BFE0}"/>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CC87CE8-2CA5-4D36-BAFD-75203A2B7A0B}"/>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40A734DD-A502-4506-A3E8-B45ECC2313C2}"/>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FE85CD45-6F41-4D4E-B000-25F114804460}"/>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658683D-D518-42F4-AEDB-E11763175367}"/>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9760B10-0989-4D7E-9D5D-41F7B892E278}"/>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54FDEE6-BB58-42BE-A2CA-0B0FC1D4CD3C}"/>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848F800-8CCD-4ABB-BB10-FC7B4538F1BC}"/>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DAFA9A5-A196-4EAB-B72C-24ADA8866B1A}"/>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5EAF9BC7-8037-435D-ADE2-C23B203F9A31}"/>
            </a:ext>
          </a:extLst>
        </xdr:cNvPr>
        <xdr:cNvSpPr txBox="1"/>
      </xdr:nvSpPr>
      <xdr:spPr>
        <a:xfrm>
          <a:off x="3398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DB08681-9152-4A56-887D-4D353348C62E}"/>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B13125D5-EC46-4E20-83E4-30ACC5CC589F}"/>
            </a:ext>
          </a:extLst>
        </xdr:cNvPr>
        <xdr:cNvSpPr txBox="1"/>
      </xdr:nvSpPr>
      <xdr:spPr>
        <a:xfrm>
          <a:off x="3398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148F8468-DAAD-44DC-92C5-996FF48EB5EE}"/>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86541</xdr:rowOff>
    </xdr:from>
    <xdr:to>
      <xdr:col>24</xdr:col>
      <xdr:colOff>62865</xdr:colOff>
      <xdr:row>63</xdr:row>
      <xdr:rowOff>115933</xdr:rowOff>
    </xdr:to>
    <xdr:cxnSp macro="">
      <xdr:nvCxnSpPr>
        <xdr:cNvPr id="172" name="直線コネクタ 171">
          <a:extLst>
            <a:ext uri="{FF2B5EF4-FFF2-40B4-BE49-F238E27FC236}">
              <a16:creationId xmlns:a16="http://schemas.microsoft.com/office/drawing/2014/main" id="{6030D693-22BD-4A2F-9B7E-1C162094B881}"/>
            </a:ext>
          </a:extLst>
        </xdr:cNvPr>
        <xdr:cNvCxnSpPr/>
      </xdr:nvCxnSpPr>
      <xdr:spPr>
        <a:xfrm flipV="1">
          <a:off x="4177665" y="9167041"/>
          <a:ext cx="0" cy="13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119760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8CBF98E5-9B65-4BF8-8337-F08E29B1B98E}"/>
            </a:ext>
          </a:extLst>
        </xdr:cNvPr>
        <xdr:cNvSpPr txBox="1"/>
      </xdr:nvSpPr>
      <xdr:spPr>
        <a:xfrm>
          <a:off x="4216400" y="10521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115933</xdr:rowOff>
    </xdr:from>
    <xdr:to>
      <xdr:col>24</xdr:col>
      <xdr:colOff>152400</xdr:colOff>
      <xdr:row>63</xdr:row>
      <xdr:rowOff>115933</xdr:rowOff>
    </xdr:to>
    <xdr:cxnSp macro="">
      <xdr:nvCxnSpPr>
        <xdr:cNvPr id="174" name="直線コネクタ 173">
          <a:extLst>
            <a:ext uri="{FF2B5EF4-FFF2-40B4-BE49-F238E27FC236}">
              <a16:creationId xmlns:a16="http://schemas.microsoft.com/office/drawing/2014/main" id="{52D6E8C1-1D3F-4E5B-94B5-54AECB3B01B5}"/>
            </a:ext>
          </a:extLst>
        </xdr:cNvPr>
        <xdr:cNvCxnSpPr/>
      </xdr:nvCxnSpPr>
      <xdr:spPr>
        <a:xfrm>
          <a:off x="4108450" y="105172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33218</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74EB33FF-FCC1-4E3E-A5C1-47485CABBD16}"/>
            </a:ext>
          </a:extLst>
        </xdr:cNvPr>
        <xdr:cNvSpPr txBox="1"/>
      </xdr:nvSpPr>
      <xdr:spPr>
        <a:xfrm>
          <a:off x="4216400" y="8948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86541</xdr:rowOff>
    </xdr:from>
    <xdr:to>
      <xdr:col>24</xdr:col>
      <xdr:colOff>152400</xdr:colOff>
      <xdr:row>55</xdr:row>
      <xdr:rowOff>86541</xdr:rowOff>
    </xdr:to>
    <xdr:cxnSp macro="">
      <xdr:nvCxnSpPr>
        <xdr:cNvPr id="176" name="直線コネクタ 175">
          <a:extLst>
            <a:ext uri="{FF2B5EF4-FFF2-40B4-BE49-F238E27FC236}">
              <a16:creationId xmlns:a16="http://schemas.microsoft.com/office/drawing/2014/main" id="{864C52D2-08EB-425C-AEEB-F1A6CD17D544}"/>
            </a:ext>
          </a:extLst>
        </xdr:cNvPr>
        <xdr:cNvCxnSpPr/>
      </xdr:nvCxnSpPr>
      <xdr:spPr>
        <a:xfrm>
          <a:off x="4108450" y="91670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76CF369B-6A35-471A-884A-63FAAF6FD1B8}"/>
            </a:ext>
          </a:extLst>
        </xdr:cNvPr>
        <xdr:cNvSpPr txBox="1"/>
      </xdr:nvSpPr>
      <xdr:spPr>
        <a:xfrm>
          <a:off x="4216400" y="979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50525718-CA4D-4672-B27F-773D1C972F69}"/>
            </a:ext>
          </a:extLst>
        </xdr:cNvPr>
        <xdr:cNvSpPr/>
      </xdr:nvSpPr>
      <xdr:spPr>
        <a:xfrm>
          <a:off x="4127500" y="9815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F9C77DF4-DE7F-49DE-8EBC-A852B3AAD19F}"/>
            </a:ext>
          </a:extLst>
        </xdr:cNvPr>
        <xdr:cNvSpPr/>
      </xdr:nvSpPr>
      <xdr:spPr>
        <a:xfrm>
          <a:off x="3384550" y="97733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151674</xdr:rowOff>
    </xdr:from>
    <xdr:to>
      <xdr:col>15</xdr:col>
      <xdr:colOff>101600</xdr:colOff>
      <xdr:row>59</xdr:row>
      <xdr:rowOff>81824</xdr:rowOff>
    </xdr:to>
    <xdr:sp macro="" textlink="">
      <xdr:nvSpPr>
        <xdr:cNvPr id="180" name="フローチャート: 判断 179">
          <a:extLst>
            <a:ext uri="{FF2B5EF4-FFF2-40B4-BE49-F238E27FC236}">
              <a16:creationId xmlns:a16="http://schemas.microsoft.com/office/drawing/2014/main" id="{C50CA43D-2479-46DF-A152-5C8227830C7F}"/>
            </a:ext>
          </a:extLst>
        </xdr:cNvPr>
        <xdr:cNvSpPr/>
      </xdr:nvSpPr>
      <xdr:spPr>
        <a:xfrm>
          <a:off x="2571750" y="97274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81" name="フローチャート: 判断 180">
          <a:extLst>
            <a:ext uri="{FF2B5EF4-FFF2-40B4-BE49-F238E27FC236}">
              <a16:creationId xmlns:a16="http://schemas.microsoft.com/office/drawing/2014/main" id="{7D9613BA-B51E-466C-9F9B-E296C9FF1AF0}"/>
            </a:ext>
          </a:extLst>
        </xdr:cNvPr>
        <xdr:cNvSpPr/>
      </xdr:nvSpPr>
      <xdr:spPr>
        <a:xfrm>
          <a:off x="1778000" y="96882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43906</xdr:rowOff>
    </xdr:from>
    <xdr:to>
      <xdr:col>6</xdr:col>
      <xdr:colOff>38100</xdr:colOff>
      <xdr:row>58</xdr:row>
      <xdr:rowOff>145506</xdr:rowOff>
    </xdr:to>
    <xdr:sp macro="" textlink="">
      <xdr:nvSpPr>
        <xdr:cNvPr id="182" name="フローチャート: 判断 181">
          <a:extLst>
            <a:ext uri="{FF2B5EF4-FFF2-40B4-BE49-F238E27FC236}">
              <a16:creationId xmlns:a16="http://schemas.microsoft.com/office/drawing/2014/main" id="{1B6D3577-41E1-4A06-AC02-A5B534BD2B20}"/>
            </a:ext>
          </a:extLst>
        </xdr:cNvPr>
        <xdr:cNvSpPr/>
      </xdr:nvSpPr>
      <xdr:spPr>
        <a:xfrm>
          <a:off x="984250" y="96197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C6F3DF0-733C-4084-928D-24D2C4584717}"/>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CA8A957-EDF9-4827-83CE-3041DF0A8865}"/>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2456722-F87A-4A4D-8C9C-3B7151685E86}"/>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4E9F427-BF16-4B84-9445-492C3613CA1B}"/>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FEB06AE-6502-435D-ACC9-E58966963735}"/>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35741</xdr:rowOff>
    </xdr:from>
    <xdr:to>
      <xdr:col>24</xdr:col>
      <xdr:colOff>114300</xdr:colOff>
      <xdr:row>55</xdr:row>
      <xdr:rowOff>137341</xdr:rowOff>
    </xdr:to>
    <xdr:sp macro="" textlink="">
      <xdr:nvSpPr>
        <xdr:cNvPr id="188" name="楕円 187">
          <a:extLst>
            <a:ext uri="{FF2B5EF4-FFF2-40B4-BE49-F238E27FC236}">
              <a16:creationId xmlns:a16="http://schemas.microsoft.com/office/drawing/2014/main" id="{71EB19D8-5436-497B-AEE7-776CAF8881AD}"/>
            </a:ext>
          </a:extLst>
        </xdr:cNvPr>
        <xdr:cNvSpPr/>
      </xdr:nvSpPr>
      <xdr:spPr>
        <a:xfrm>
          <a:off x="4127500" y="911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160218</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81E0F193-828C-4D28-A0A2-A7F57852DD72}"/>
            </a:ext>
          </a:extLst>
        </xdr:cNvPr>
        <xdr:cNvSpPr txBox="1"/>
      </xdr:nvSpPr>
      <xdr:spPr>
        <a:xfrm>
          <a:off x="4216400" y="9075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107587</xdr:rowOff>
    </xdr:from>
    <xdr:to>
      <xdr:col>20</xdr:col>
      <xdr:colOff>38100</xdr:colOff>
      <xdr:row>56</xdr:row>
      <xdr:rowOff>37737</xdr:rowOff>
    </xdr:to>
    <xdr:sp macro="" textlink="">
      <xdr:nvSpPr>
        <xdr:cNvPr id="190" name="楕円 189">
          <a:extLst>
            <a:ext uri="{FF2B5EF4-FFF2-40B4-BE49-F238E27FC236}">
              <a16:creationId xmlns:a16="http://schemas.microsoft.com/office/drawing/2014/main" id="{6B657043-3558-4292-B023-E331FF361963}"/>
            </a:ext>
          </a:extLst>
        </xdr:cNvPr>
        <xdr:cNvSpPr/>
      </xdr:nvSpPr>
      <xdr:spPr>
        <a:xfrm>
          <a:off x="3384550" y="91880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86541</xdr:rowOff>
    </xdr:from>
    <xdr:to>
      <xdr:col>24</xdr:col>
      <xdr:colOff>63500</xdr:colOff>
      <xdr:row>55</xdr:row>
      <xdr:rowOff>158387</xdr:rowOff>
    </xdr:to>
    <xdr:cxnSp macro="">
      <xdr:nvCxnSpPr>
        <xdr:cNvPr id="191" name="直線コネクタ 190">
          <a:extLst>
            <a:ext uri="{FF2B5EF4-FFF2-40B4-BE49-F238E27FC236}">
              <a16:creationId xmlns:a16="http://schemas.microsoft.com/office/drawing/2014/main" id="{96CE152B-F993-4AC4-AB24-316139D14BA5}"/>
            </a:ext>
          </a:extLst>
        </xdr:cNvPr>
        <xdr:cNvCxnSpPr/>
      </xdr:nvCxnSpPr>
      <xdr:spPr>
        <a:xfrm flipV="1">
          <a:off x="3429000" y="9167041"/>
          <a:ext cx="7493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55335</xdr:rowOff>
    </xdr:from>
    <xdr:to>
      <xdr:col>15</xdr:col>
      <xdr:colOff>101600</xdr:colOff>
      <xdr:row>55</xdr:row>
      <xdr:rowOff>156935</xdr:rowOff>
    </xdr:to>
    <xdr:sp macro="" textlink="">
      <xdr:nvSpPr>
        <xdr:cNvPr id="192" name="楕円 191">
          <a:extLst>
            <a:ext uri="{FF2B5EF4-FFF2-40B4-BE49-F238E27FC236}">
              <a16:creationId xmlns:a16="http://schemas.microsoft.com/office/drawing/2014/main" id="{F093741E-6329-492D-8C45-D4495D5C8F5D}"/>
            </a:ext>
          </a:extLst>
        </xdr:cNvPr>
        <xdr:cNvSpPr/>
      </xdr:nvSpPr>
      <xdr:spPr>
        <a:xfrm>
          <a:off x="2571750" y="913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106135</xdr:rowOff>
    </xdr:from>
    <xdr:to>
      <xdr:col>19</xdr:col>
      <xdr:colOff>177800</xdr:colOff>
      <xdr:row>55</xdr:row>
      <xdr:rowOff>158387</xdr:rowOff>
    </xdr:to>
    <xdr:cxnSp macro="">
      <xdr:nvCxnSpPr>
        <xdr:cNvPr id="193" name="直線コネクタ 192">
          <a:extLst>
            <a:ext uri="{FF2B5EF4-FFF2-40B4-BE49-F238E27FC236}">
              <a16:creationId xmlns:a16="http://schemas.microsoft.com/office/drawing/2014/main" id="{1820E219-E140-405E-B8B2-A45E4E959BD9}"/>
            </a:ext>
          </a:extLst>
        </xdr:cNvPr>
        <xdr:cNvCxnSpPr/>
      </xdr:nvCxnSpPr>
      <xdr:spPr>
        <a:xfrm>
          <a:off x="2622550" y="9186635"/>
          <a:ext cx="80645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104322</xdr:rowOff>
    </xdr:from>
    <xdr:to>
      <xdr:col>10</xdr:col>
      <xdr:colOff>165100</xdr:colOff>
      <xdr:row>56</xdr:row>
      <xdr:rowOff>34472</xdr:rowOff>
    </xdr:to>
    <xdr:sp macro="" textlink="">
      <xdr:nvSpPr>
        <xdr:cNvPr id="194" name="楕円 193">
          <a:extLst>
            <a:ext uri="{FF2B5EF4-FFF2-40B4-BE49-F238E27FC236}">
              <a16:creationId xmlns:a16="http://schemas.microsoft.com/office/drawing/2014/main" id="{1D066B07-FA32-475D-9E84-C94169F2768E}"/>
            </a:ext>
          </a:extLst>
        </xdr:cNvPr>
        <xdr:cNvSpPr/>
      </xdr:nvSpPr>
      <xdr:spPr>
        <a:xfrm>
          <a:off x="1778000" y="91848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106135</xdr:rowOff>
    </xdr:from>
    <xdr:to>
      <xdr:col>15</xdr:col>
      <xdr:colOff>50800</xdr:colOff>
      <xdr:row>55</xdr:row>
      <xdr:rowOff>155122</xdr:rowOff>
    </xdr:to>
    <xdr:cxnSp macro="">
      <xdr:nvCxnSpPr>
        <xdr:cNvPr id="195" name="直線コネクタ 194">
          <a:extLst>
            <a:ext uri="{FF2B5EF4-FFF2-40B4-BE49-F238E27FC236}">
              <a16:creationId xmlns:a16="http://schemas.microsoft.com/office/drawing/2014/main" id="{4D741C3F-9B24-46A0-9D65-0EF5F0B8FA00}"/>
            </a:ext>
          </a:extLst>
        </xdr:cNvPr>
        <xdr:cNvCxnSpPr/>
      </xdr:nvCxnSpPr>
      <xdr:spPr>
        <a:xfrm flipV="1">
          <a:off x="1828800" y="9186635"/>
          <a:ext cx="79375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132080</xdr:rowOff>
    </xdr:from>
    <xdr:to>
      <xdr:col>6</xdr:col>
      <xdr:colOff>38100</xdr:colOff>
      <xdr:row>57</xdr:row>
      <xdr:rowOff>62230</xdr:rowOff>
    </xdr:to>
    <xdr:sp macro="" textlink="">
      <xdr:nvSpPr>
        <xdr:cNvPr id="196" name="楕円 195">
          <a:extLst>
            <a:ext uri="{FF2B5EF4-FFF2-40B4-BE49-F238E27FC236}">
              <a16:creationId xmlns:a16="http://schemas.microsoft.com/office/drawing/2014/main" id="{1FE3BFE0-29A0-4CA0-BE19-2CE9E56B026C}"/>
            </a:ext>
          </a:extLst>
        </xdr:cNvPr>
        <xdr:cNvSpPr/>
      </xdr:nvSpPr>
      <xdr:spPr>
        <a:xfrm>
          <a:off x="984250" y="9377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155122</xdr:rowOff>
    </xdr:from>
    <xdr:to>
      <xdr:col>10</xdr:col>
      <xdr:colOff>114300</xdr:colOff>
      <xdr:row>57</xdr:row>
      <xdr:rowOff>11430</xdr:rowOff>
    </xdr:to>
    <xdr:cxnSp macro="">
      <xdr:nvCxnSpPr>
        <xdr:cNvPr id="197" name="直線コネクタ 196">
          <a:extLst>
            <a:ext uri="{FF2B5EF4-FFF2-40B4-BE49-F238E27FC236}">
              <a16:creationId xmlns:a16="http://schemas.microsoft.com/office/drawing/2014/main" id="{052FB8CF-4032-440A-919D-36982409F166}"/>
            </a:ext>
          </a:extLst>
        </xdr:cNvPr>
        <xdr:cNvCxnSpPr/>
      </xdr:nvCxnSpPr>
      <xdr:spPr>
        <a:xfrm flipV="1">
          <a:off x="1028700" y="9235622"/>
          <a:ext cx="800100" cy="18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0936E1E-00AE-4C9E-AF7D-C11C8EBDDC38}"/>
            </a:ext>
          </a:extLst>
        </xdr:cNvPr>
        <xdr:cNvSpPr txBox="1"/>
      </xdr:nvSpPr>
      <xdr:spPr>
        <a:xfrm>
          <a:off x="32391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72951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FEACE21D-CBF3-4D05-A6CE-4B2782B2EE66}"/>
            </a:ext>
          </a:extLst>
        </xdr:cNvPr>
        <xdr:cNvSpPr txBox="1"/>
      </xdr:nvSpPr>
      <xdr:spPr>
        <a:xfrm>
          <a:off x="2439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33762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BEA9361-88A6-4F50-8B05-461A59BED7DB}"/>
            </a:ext>
          </a:extLst>
        </xdr:cNvPr>
        <xdr:cNvSpPr txBox="1"/>
      </xdr:nvSpPr>
      <xdr:spPr>
        <a:xfrm>
          <a:off x="164529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136633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F95000F-D427-4268-BB4E-205E43C65AF5}"/>
            </a:ext>
          </a:extLst>
        </xdr:cNvPr>
        <xdr:cNvSpPr txBox="1"/>
      </xdr:nvSpPr>
      <xdr:spPr>
        <a:xfrm>
          <a:off x="851544" y="9712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54264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DF83817-F40E-47A6-9330-65D2D0B50027}"/>
            </a:ext>
          </a:extLst>
        </xdr:cNvPr>
        <xdr:cNvSpPr txBox="1"/>
      </xdr:nvSpPr>
      <xdr:spPr>
        <a:xfrm>
          <a:off x="3239144" y="896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2012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781B6355-F983-4954-B4D1-ACE2D6AD51DE}"/>
            </a:ext>
          </a:extLst>
        </xdr:cNvPr>
        <xdr:cNvSpPr txBox="1"/>
      </xdr:nvSpPr>
      <xdr:spPr>
        <a:xfrm>
          <a:off x="2439044" y="891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50999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F3532884-792A-4B1E-92B2-20D48A6830FD}"/>
            </a:ext>
          </a:extLst>
        </xdr:cNvPr>
        <xdr:cNvSpPr txBox="1"/>
      </xdr:nvSpPr>
      <xdr:spPr>
        <a:xfrm>
          <a:off x="1645294" y="89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78757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A0F6645C-3089-4103-9124-132D8935926E}"/>
            </a:ext>
          </a:extLst>
        </xdr:cNvPr>
        <xdr:cNvSpPr txBox="1"/>
      </xdr:nvSpPr>
      <xdr:spPr>
        <a:xfrm>
          <a:off x="851544" y="915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289B799-1FF0-4B21-B170-4465452FBEA1}"/>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5A72962-8BDF-43F1-BDA4-5DCF7D513479}"/>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C1C0C6F-C7CB-461F-B242-1DEFEA047834}"/>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B313FA0-E2A6-4D02-8C6F-29498688855F}"/>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7E450E8-D7BB-479E-AB25-2B5A303BB815}"/>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0D076E1-4489-4679-8D44-E13CEEB9F709}"/>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F6C4804F-5CF7-4453-B97B-7D9A245E628F}"/>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2A70F17-8684-4BE3-924D-E9CCE3D3188E}"/>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D2FBB17-E456-4A39-B9E4-75CB52EB28E8}"/>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72D15C2-2941-432D-9988-B9CD0986C9E9}"/>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88542E03-C521-40EC-8F34-F1B32E68B4BD}"/>
            </a:ext>
          </a:extLst>
        </xdr:cNvPr>
        <xdr:cNvCxnSpPr/>
      </xdr:nvCxnSpPr>
      <xdr:spPr>
        <a:xfrm>
          <a:off x="5956300" y="1056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CC910590-7442-4A92-AA76-5477020A6E95}"/>
            </a:ext>
          </a:extLst>
        </xdr:cNvPr>
        <xdr:cNvSpPr txBox="1"/>
      </xdr:nvSpPr>
      <xdr:spPr>
        <a:xfrm>
          <a:off x="5726564" y="10430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49840115-2900-4E0E-ADCD-8D67F038FF22}"/>
            </a:ext>
          </a:extLst>
        </xdr:cNvPr>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4403922-56D6-46A2-ACAC-309CF3C8FC48}"/>
            </a:ext>
          </a:extLst>
        </xdr:cNvPr>
        <xdr:cNvSpPr txBox="1"/>
      </xdr:nvSpPr>
      <xdr:spPr>
        <a:xfrm>
          <a:off x="5418031" y="999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3F59007F-BFF8-419B-A1CB-62830C84E040}"/>
            </a:ext>
          </a:extLst>
        </xdr:cNvPr>
        <xdr:cNvCxnSpPr/>
      </xdr:nvCxnSpPr>
      <xdr:spPr>
        <a:xfrm>
          <a:off x="5956300" y="969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1B6FD95B-1BC8-44CD-BED0-F2E3D6DAEE8F}"/>
            </a:ext>
          </a:extLst>
        </xdr:cNvPr>
        <xdr:cNvSpPr txBox="1"/>
      </xdr:nvSpPr>
      <xdr:spPr>
        <a:xfrm>
          <a:off x="5418031" y="955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BA5E7770-70B2-4403-930D-020F34E6F593}"/>
            </a:ext>
          </a:extLst>
        </xdr:cNvPr>
        <xdr:cNvCxnSpPr/>
      </xdr:nvCxnSpPr>
      <xdr:spPr>
        <a:xfrm>
          <a:off x="5956300" y="924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F365B89-71EC-4E8D-AE50-4372C9CDE06E}"/>
            </a:ext>
          </a:extLst>
        </xdr:cNvPr>
        <xdr:cNvSpPr txBox="1"/>
      </xdr:nvSpPr>
      <xdr:spPr>
        <a:xfrm>
          <a:off x="5418031" y="9109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CC7A1DA1-8A60-4587-AABE-4CA752237710}"/>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6DDC4DFC-5449-441B-BAD8-505C33B2E75D}"/>
            </a:ext>
          </a:extLst>
        </xdr:cNvPr>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C62E9234-F74E-4808-AE1A-A8A99F39C12A}"/>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127298</xdr:rowOff>
    </xdr:from>
    <xdr:to>
      <xdr:col>54</xdr:col>
      <xdr:colOff>189865</xdr:colOff>
      <xdr:row>63</xdr:row>
      <xdr:rowOff>166960</xdr:rowOff>
    </xdr:to>
    <xdr:cxnSp macro="">
      <xdr:nvCxnSpPr>
        <xdr:cNvPr id="227" name="直線コネクタ 226">
          <a:extLst>
            <a:ext uri="{FF2B5EF4-FFF2-40B4-BE49-F238E27FC236}">
              <a16:creationId xmlns:a16="http://schemas.microsoft.com/office/drawing/2014/main" id="{B3F982A8-87E6-4BC6-BC72-FD541B8A1CCC}"/>
            </a:ext>
          </a:extLst>
        </xdr:cNvPr>
        <xdr:cNvCxnSpPr/>
      </xdr:nvCxnSpPr>
      <xdr:spPr>
        <a:xfrm flipV="1">
          <a:off x="9429115" y="9537998"/>
          <a:ext cx="0" cy="103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170787</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D8BB1AA0-0934-4AB1-A7E4-2EA625F5A3BA}"/>
            </a:ext>
          </a:extLst>
        </xdr:cNvPr>
        <xdr:cNvSpPr txBox="1"/>
      </xdr:nvSpPr>
      <xdr:spPr>
        <a:xfrm>
          <a:off x="9467850" y="1056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166960</xdr:rowOff>
    </xdr:from>
    <xdr:to>
      <xdr:col>55</xdr:col>
      <xdr:colOff>88900</xdr:colOff>
      <xdr:row>63</xdr:row>
      <xdr:rowOff>166960</xdr:rowOff>
    </xdr:to>
    <xdr:cxnSp macro="">
      <xdr:nvCxnSpPr>
        <xdr:cNvPr id="229" name="直線コネクタ 228">
          <a:extLst>
            <a:ext uri="{FF2B5EF4-FFF2-40B4-BE49-F238E27FC236}">
              <a16:creationId xmlns:a16="http://schemas.microsoft.com/office/drawing/2014/main" id="{AA9F4BA2-B57F-4A61-985D-F0950E54E1CE}"/>
            </a:ext>
          </a:extLst>
        </xdr:cNvPr>
        <xdr:cNvCxnSpPr/>
      </xdr:nvCxnSpPr>
      <xdr:spPr>
        <a:xfrm>
          <a:off x="9359900" y="10568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73975</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578D5B8D-C267-40B9-95E6-6CF13709CD6D}"/>
            </a:ext>
          </a:extLst>
        </xdr:cNvPr>
        <xdr:cNvSpPr txBox="1"/>
      </xdr:nvSpPr>
      <xdr:spPr>
        <a:xfrm>
          <a:off x="9467850" y="931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127298</xdr:rowOff>
    </xdr:from>
    <xdr:to>
      <xdr:col>55</xdr:col>
      <xdr:colOff>88900</xdr:colOff>
      <xdr:row>57</xdr:row>
      <xdr:rowOff>127298</xdr:rowOff>
    </xdr:to>
    <xdr:cxnSp macro="">
      <xdr:nvCxnSpPr>
        <xdr:cNvPr id="231" name="直線コネクタ 230">
          <a:extLst>
            <a:ext uri="{FF2B5EF4-FFF2-40B4-BE49-F238E27FC236}">
              <a16:creationId xmlns:a16="http://schemas.microsoft.com/office/drawing/2014/main" id="{42E39DC7-6332-4AB8-9196-42094F27A90F}"/>
            </a:ext>
          </a:extLst>
        </xdr:cNvPr>
        <xdr:cNvCxnSpPr/>
      </xdr:nvCxnSpPr>
      <xdr:spPr>
        <a:xfrm>
          <a:off x="9359900" y="95379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111830</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1DBDF1C2-A8A9-41DE-8C6A-8630B466E2E0}"/>
            </a:ext>
          </a:extLst>
        </xdr:cNvPr>
        <xdr:cNvSpPr txBox="1"/>
      </xdr:nvSpPr>
      <xdr:spPr>
        <a:xfrm>
          <a:off x="9467850" y="10017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88953</xdr:rowOff>
    </xdr:from>
    <xdr:to>
      <xdr:col>55</xdr:col>
      <xdr:colOff>50800</xdr:colOff>
      <xdr:row>62</xdr:row>
      <xdr:rowOff>19103</xdr:rowOff>
    </xdr:to>
    <xdr:sp macro="" textlink="">
      <xdr:nvSpPr>
        <xdr:cNvPr id="233" name="フローチャート: 判断 232">
          <a:extLst>
            <a:ext uri="{FF2B5EF4-FFF2-40B4-BE49-F238E27FC236}">
              <a16:creationId xmlns:a16="http://schemas.microsoft.com/office/drawing/2014/main" id="{F7A7D5DB-1DFC-472F-911D-BE2157896B89}"/>
            </a:ext>
          </a:extLst>
        </xdr:cNvPr>
        <xdr:cNvSpPr/>
      </xdr:nvSpPr>
      <xdr:spPr>
        <a:xfrm>
          <a:off x="9398000" y="101600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91700</xdr:rowOff>
    </xdr:from>
    <xdr:to>
      <xdr:col>50</xdr:col>
      <xdr:colOff>165100</xdr:colOff>
      <xdr:row>62</xdr:row>
      <xdr:rowOff>21850</xdr:rowOff>
    </xdr:to>
    <xdr:sp macro="" textlink="">
      <xdr:nvSpPr>
        <xdr:cNvPr id="234" name="フローチャート: 判断 233">
          <a:extLst>
            <a:ext uri="{FF2B5EF4-FFF2-40B4-BE49-F238E27FC236}">
              <a16:creationId xmlns:a16="http://schemas.microsoft.com/office/drawing/2014/main" id="{8BD18F38-34B9-40D2-8144-56B6091631EF}"/>
            </a:ext>
          </a:extLst>
        </xdr:cNvPr>
        <xdr:cNvSpPr/>
      </xdr:nvSpPr>
      <xdr:spPr>
        <a:xfrm>
          <a:off x="8636000" y="1016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94791</xdr:rowOff>
    </xdr:from>
    <xdr:to>
      <xdr:col>46</xdr:col>
      <xdr:colOff>38100</xdr:colOff>
      <xdr:row>62</xdr:row>
      <xdr:rowOff>24941</xdr:rowOff>
    </xdr:to>
    <xdr:sp macro="" textlink="">
      <xdr:nvSpPr>
        <xdr:cNvPr id="235" name="フローチャート: 判断 234">
          <a:extLst>
            <a:ext uri="{FF2B5EF4-FFF2-40B4-BE49-F238E27FC236}">
              <a16:creationId xmlns:a16="http://schemas.microsoft.com/office/drawing/2014/main" id="{DA5AF51A-C686-48B1-B00C-3CB638F45144}"/>
            </a:ext>
          </a:extLst>
        </xdr:cNvPr>
        <xdr:cNvSpPr/>
      </xdr:nvSpPr>
      <xdr:spPr>
        <a:xfrm>
          <a:off x="7842250" y="101658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120819</xdr:rowOff>
    </xdr:from>
    <xdr:to>
      <xdr:col>41</xdr:col>
      <xdr:colOff>101600</xdr:colOff>
      <xdr:row>62</xdr:row>
      <xdr:rowOff>50969</xdr:rowOff>
    </xdr:to>
    <xdr:sp macro="" textlink="">
      <xdr:nvSpPr>
        <xdr:cNvPr id="236" name="フローチャート: 判断 235">
          <a:extLst>
            <a:ext uri="{FF2B5EF4-FFF2-40B4-BE49-F238E27FC236}">
              <a16:creationId xmlns:a16="http://schemas.microsoft.com/office/drawing/2014/main" id="{33B6C4B0-2FA9-466C-B9CC-E72721896658}"/>
            </a:ext>
          </a:extLst>
        </xdr:cNvPr>
        <xdr:cNvSpPr/>
      </xdr:nvSpPr>
      <xdr:spPr>
        <a:xfrm>
          <a:off x="7029450" y="101919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97191</xdr:rowOff>
    </xdr:from>
    <xdr:to>
      <xdr:col>36</xdr:col>
      <xdr:colOff>165100</xdr:colOff>
      <xdr:row>62</xdr:row>
      <xdr:rowOff>27341</xdr:rowOff>
    </xdr:to>
    <xdr:sp macro="" textlink="">
      <xdr:nvSpPr>
        <xdr:cNvPr id="237" name="フローチャート: 判断 236">
          <a:extLst>
            <a:ext uri="{FF2B5EF4-FFF2-40B4-BE49-F238E27FC236}">
              <a16:creationId xmlns:a16="http://schemas.microsoft.com/office/drawing/2014/main" id="{9C1D2114-8E70-4AC1-80E9-7BD5861AB0D5}"/>
            </a:ext>
          </a:extLst>
        </xdr:cNvPr>
        <xdr:cNvSpPr/>
      </xdr:nvSpPr>
      <xdr:spPr>
        <a:xfrm>
          <a:off x="6235700" y="101682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B3A5E91-5ABB-4184-8C81-8CB53A9617CF}"/>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D9408D4-41D7-44A5-BA22-DC8F6F4DFC6B}"/>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5F5E7FB-AB4F-40BF-AE01-F5A4A595D1B3}"/>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5BFD13F-C1B5-4FF4-B017-2D0ABBA0EFB0}"/>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1797C16-7628-48DE-9178-5C7799FAD219}"/>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53817</xdr:rowOff>
    </xdr:from>
    <xdr:to>
      <xdr:col>55</xdr:col>
      <xdr:colOff>50800</xdr:colOff>
      <xdr:row>63</xdr:row>
      <xdr:rowOff>155417</xdr:rowOff>
    </xdr:to>
    <xdr:sp macro="" textlink="">
      <xdr:nvSpPr>
        <xdr:cNvPr id="243" name="楕円 242">
          <a:extLst>
            <a:ext uri="{FF2B5EF4-FFF2-40B4-BE49-F238E27FC236}">
              <a16:creationId xmlns:a16="http://schemas.microsoft.com/office/drawing/2014/main" id="{497B53B0-4760-43E1-B20E-CA82371286A4}"/>
            </a:ext>
          </a:extLst>
        </xdr:cNvPr>
        <xdr:cNvSpPr/>
      </xdr:nvSpPr>
      <xdr:spPr>
        <a:xfrm>
          <a:off x="9398000" y="104551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140194</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92BEBB6D-2204-402F-9B27-BE552C3E3A25}"/>
            </a:ext>
          </a:extLst>
        </xdr:cNvPr>
        <xdr:cNvSpPr txBox="1"/>
      </xdr:nvSpPr>
      <xdr:spPr>
        <a:xfrm>
          <a:off x="9467850" y="1037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59605</xdr:rowOff>
    </xdr:from>
    <xdr:to>
      <xdr:col>50</xdr:col>
      <xdr:colOff>165100</xdr:colOff>
      <xdr:row>63</xdr:row>
      <xdr:rowOff>161205</xdr:rowOff>
    </xdr:to>
    <xdr:sp macro="" textlink="">
      <xdr:nvSpPr>
        <xdr:cNvPr id="245" name="楕円 244">
          <a:extLst>
            <a:ext uri="{FF2B5EF4-FFF2-40B4-BE49-F238E27FC236}">
              <a16:creationId xmlns:a16="http://schemas.microsoft.com/office/drawing/2014/main" id="{1F3BE397-60D2-4936-8854-4E4FC212F49A}"/>
            </a:ext>
          </a:extLst>
        </xdr:cNvPr>
        <xdr:cNvSpPr/>
      </xdr:nvSpPr>
      <xdr:spPr>
        <a:xfrm>
          <a:off x="8636000" y="104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104617</xdr:rowOff>
    </xdr:from>
    <xdr:to>
      <xdr:col>55</xdr:col>
      <xdr:colOff>0</xdr:colOff>
      <xdr:row>63</xdr:row>
      <xdr:rowOff>110405</xdr:rowOff>
    </xdr:to>
    <xdr:cxnSp macro="">
      <xdr:nvCxnSpPr>
        <xdr:cNvPr id="246" name="直線コネクタ 245">
          <a:extLst>
            <a:ext uri="{FF2B5EF4-FFF2-40B4-BE49-F238E27FC236}">
              <a16:creationId xmlns:a16="http://schemas.microsoft.com/office/drawing/2014/main" id="{4E5AEFE0-F0B7-4C16-A788-CF8002A77D28}"/>
            </a:ext>
          </a:extLst>
        </xdr:cNvPr>
        <xdr:cNvCxnSpPr/>
      </xdr:nvCxnSpPr>
      <xdr:spPr>
        <a:xfrm flipV="1">
          <a:off x="8686800" y="10505917"/>
          <a:ext cx="74295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59815</xdr:rowOff>
    </xdr:from>
    <xdr:to>
      <xdr:col>46</xdr:col>
      <xdr:colOff>38100</xdr:colOff>
      <xdr:row>63</xdr:row>
      <xdr:rowOff>161415</xdr:rowOff>
    </xdr:to>
    <xdr:sp macro="" textlink="">
      <xdr:nvSpPr>
        <xdr:cNvPr id="247" name="楕円 246">
          <a:extLst>
            <a:ext uri="{FF2B5EF4-FFF2-40B4-BE49-F238E27FC236}">
              <a16:creationId xmlns:a16="http://schemas.microsoft.com/office/drawing/2014/main" id="{E01F71C5-758C-4C73-B5EB-7E2043E30CA6}"/>
            </a:ext>
          </a:extLst>
        </xdr:cNvPr>
        <xdr:cNvSpPr/>
      </xdr:nvSpPr>
      <xdr:spPr>
        <a:xfrm>
          <a:off x="7842250" y="104611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110405</xdr:rowOff>
    </xdr:from>
    <xdr:to>
      <xdr:col>50</xdr:col>
      <xdr:colOff>114300</xdr:colOff>
      <xdr:row>63</xdr:row>
      <xdr:rowOff>110615</xdr:rowOff>
    </xdr:to>
    <xdr:cxnSp macro="">
      <xdr:nvCxnSpPr>
        <xdr:cNvPr id="248" name="直線コネクタ 247">
          <a:extLst>
            <a:ext uri="{FF2B5EF4-FFF2-40B4-BE49-F238E27FC236}">
              <a16:creationId xmlns:a16="http://schemas.microsoft.com/office/drawing/2014/main" id="{6A4B2F0D-2DC8-4D5A-8CC5-45CCE5142E7A}"/>
            </a:ext>
          </a:extLst>
        </xdr:cNvPr>
        <xdr:cNvCxnSpPr/>
      </xdr:nvCxnSpPr>
      <xdr:spPr>
        <a:xfrm flipV="1">
          <a:off x="7886700" y="10511705"/>
          <a:ext cx="8001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64104</xdr:rowOff>
    </xdr:from>
    <xdr:to>
      <xdr:col>41</xdr:col>
      <xdr:colOff>101600</xdr:colOff>
      <xdr:row>63</xdr:row>
      <xdr:rowOff>165704</xdr:rowOff>
    </xdr:to>
    <xdr:sp macro="" textlink="">
      <xdr:nvSpPr>
        <xdr:cNvPr id="249" name="楕円 248">
          <a:extLst>
            <a:ext uri="{FF2B5EF4-FFF2-40B4-BE49-F238E27FC236}">
              <a16:creationId xmlns:a16="http://schemas.microsoft.com/office/drawing/2014/main" id="{E8E1D1CE-DFC2-40DA-810B-46FFD87CF8E9}"/>
            </a:ext>
          </a:extLst>
        </xdr:cNvPr>
        <xdr:cNvSpPr/>
      </xdr:nvSpPr>
      <xdr:spPr>
        <a:xfrm>
          <a:off x="7029450" y="104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110615</xdr:rowOff>
    </xdr:from>
    <xdr:to>
      <xdr:col>45</xdr:col>
      <xdr:colOff>177800</xdr:colOff>
      <xdr:row>63</xdr:row>
      <xdr:rowOff>114904</xdr:rowOff>
    </xdr:to>
    <xdr:cxnSp macro="">
      <xdr:nvCxnSpPr>
        <xdr:cNvPr id="250" name="直線コネクタ 249">
          <a:extLst>
            <a:ext uri="{FF2B5EF4-FFF2-40B4-BE49-F238E27FC236}">
              <a16:creationId xmlns:a16="http://schemas.microsoft.com/office/drawing/2014/main" id="{D0988262-B72F-42DE-AA51-6738906810C0}"/>
            </a:ext>
          </a:extLst>
        </xdr:cNvPr>
        <xdr:cNvCxnSpPr/>
      </xdr:nvCxnSpPr>
      <xdr:spPr>
        <a:xfrm flipV="1">
          <a:off x="7080250" y="10511915"/>
          <a:ext cx="80645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72722</xdr:rowOff>
    </xdr:from>
    <xdr:to>
      <xdr:col>36</xdr:col>
      <xdr:colOff>165100</xdr:colOff>
      <xdr:row>64</xdr:row>
      <xdr:rowOff>2872</xdr:rowOff>
    </xdr:to>
    <xdr:sp macro="" textlink="">
      <xdr:nvSpPr>
        <xdr:cNvPr id="251" name="楕円 250">
          <a:extLst>
            <a:ext uri="{FF2B5EF4-FFF2-40B4-BE49-F238E27FC236}">
              <a16:creationId xmlns:a16="http://schemas.microsoft.com/office/drawing/2014/main" id="{51AEEC58-E840-4BBE-BF62-1A7848129A0B}"/>
            </a:ext>
          </a:extLst>
        </xdr:cNvPr>
        <xdr:cNvSpPr/>
      </xdr:nvSpPr>
      <xdr:spPr>
        <a:xfrm>
          <a:off x="6235700" y="104740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114904</xdr:rowOff>
    </xdr:from>
    <xdr:to>
      <xdr:col>41</xdr:col>
      <xdr:colOff>50800</xdr:colOff>
      <xdr:row>63</xdr:row>
      <xdr:rowOff>123522</xdr:rowOff>
    </xdr:to>
    <xdr:cxnSp macro="">
      <xdr:nvCxnSpPr>
        <xdr:cNvPr id="252" name="直線コネクタ 251">
          <a:extLst>
            <a:ext uri="{FF2B5EF4-FFF2-40B4-BE49-F238E27FC236}">
              <a16:creationId xmlns:a16="http://schemas.microsoft.com/office/drawing/2014/main" id="{4C497182-E75C-47B2-A4F2-6772EFA5A26A}"/>
            </a:ext>
          </a:extLst>
        </xdr:cNvPr>
        <xdr:cNvCxnSpPr/>
      </xdr:nvCxnSpPr>
      <xdr:spPr>
        <a:xfrm flipV="1">
          <a:off x="6286500" y="10516204"/>
          <a:ext cx="79375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38377</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D7730F4C-DE5A-439F-9943-6DC2370CA2E7}"/>
            </a:ext>
          </a:extLst>
        </xdr:cNvPr>
        <xdr:cNvSpPr txBox="1"/>
      </xdr:nvSpPr>
      <xdr:spPr>
        <a:xfrm>
          <a:off x="8425961" y="99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41468</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13495EA3-C9D0-4F40-AF82-CAF38B84289D}"/>
            </a:ext>
          </a:extLst>
        </xdr:cNvPr>
        <xdr:cNvSpPr txBox="1"/>
      </xdr:nvSpPr>
      <xdr:spPr>
        <a:xfrm>
          <a:off x="7644911" y="994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67496</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43797D57-46A4-4D05-955F-D57FD48C1F15}"/>
            </a:ext>
          </a:extLst>
        </xdr:cNvPr>
        <xdr:cNvSpPr txBox="1"/>
      </xdr:nvSpPr>
      <xdr:spPr>
        <a:xfrm>
          <a:off x="6851161" y="997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43868</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A92B2C4E-A7BD-4932-9E36-A895543644C3}"/>
            </a:ext>
          </a:extLst>
        </xdr:cNvPr>
        <xdr:cNvSpPr txBox="1"/>
      </xdr:nvSpPr>
      <xdr:spPr>
        <a:xfrm>
          <a:off x="6038361" y="99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152332</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35955CD1-8D46-419C-BB4A-B8C8092F0652}"/>
            </a:ext>
          </a:extLst>
        </xdr:cNvPr>
        <xdr:cNvSpPr txBox="1"/>
      </xdr:nvSpPr>
      <xdr:spPr>
        <a:xfrm>
          <a:off x="8425961" y="10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152542</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08882EB0-CD51-480C-8C67-093E8E9F7276}"/>
            </a:ext>
          </a:extLst>
        </xdr:cNvPr>
        <xdr:cNvSpPr txBox="1"/>
      </xdr:nvSpPr>
      <xdr:spPr>
        <a:xfrm>
          <a:off x="7644911" y="10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156831</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6A1264DA-B17A-4EB6-8036-2F95F17C2962}"/>
            </a:ext>
          </a:extLst>
        </xdr:cNvPr>
        <xdr:cNvSpPr txBox="1"/>
      </xdr:nvSpPr>
      <xdr:spPr>
        <a:xfrm>
          <a:off x="6851161" y="1055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165449</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1441F505-6030-4B8F-88C0-BCFEA00BF7B5}"/>
            </a:ext>
          </a:extLst>
        </xdr:cNvPr>
        <xdr:cNvSpPr txBox="1"/>
      </xdr:nvSpPr>
      <xdr:spPr>
        <a:xfrm>
          <a:off x="6038361" y="105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EEC9A3A4-2C3C-45B4-A843-312F0F4A06A2}"/>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22A39CAC-7E37-4D5D-AB9B-F688B7F8540B}"/>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8DBE2896-949B-4ACA-9FC4-2B536AB4833E}"/>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5A9D4FB8-23FB-483B-BEFA-BE0B3E499E65}"/>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7FD4B987-2FFB-431E-B72D-BC1C15F1CA44}"/>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9B3AE1DB-09F4-4344-8F33-87190652D855}"/>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A62E61D-E008-49D9-A3A1-A3C8DA3CC0C4}"/>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595989C9-4396-4B5E-90CC-67F0BBBA64A5}"/>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B0A066DC-27C8-4A84-BFA7-ACFD3011CD59}"/>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5E0DE701-D91C-4270-9C21-C689CF8AE67B}"/>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DADE1452-D9A8-48A3-B06C-2A4AA47C4521}"/>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7563A975-78CB-4D14-97E4-DA57050BB431}"/>
            </a:ext>
          </a:extLst>
        </xdr:cNvPr>
        <xdr:cNvCxnSpPr/>
      </xdr:nvCxnSpPr>
      <xdr:spPr>
        <a:xfrm>
          <a:off x="6858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C9FD14EE-2BCC-4596-8786-DB9C2032222C}"/>
            </a:ext>
          </a:extLst>
        </xdr:cNvPr>
        <xdr:cNvSpPr txBox="1"/>
      </xdr:nvSpPr>
      <xdr:spPr>
        <a:xfrm>
          <a:off x="2757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3DEF98BC-E108-413E-BF15-3C012B2970FB}"/>
            </a:ext>
          </a:extLst>
        </xdr:cNvPr>
        <xdr:cNvCxnSpPr/>
      </xdr:nvCxnSpPr>
      <xdr:spPr>
        <a:xfrm>
          <a:off x="6858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345DDE21-C9FC-4301-AFAA-EEC4FF566D0C}"/>
            </a:ext>
          </a:extLst>
        </xdr:cNvPr>
        <xdr:cNvSpPr txBox="1"/>
      </xdr:nvSpPr>
      <xdr:spPr>
        <a:xfrm>
          <a:off x="3398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C2AA4920-8F55-4F29-9086-CFEC514A18A8}"/>
            </a:ext>
          </a:extLst>
        </xdr:cNvPr>
        <xdr:cNvCxnSpPr/>
      </xdr:nvCxnSpPr>
      <xdr:spPr>
        <a:xfrm>
          <a:off x="6858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3461814C-E55C-4707-A89D-CD186D692A2C}"/>
            </a:ext>
          </a:extLst>
        </xdr:cNvPr>
        <xdr:cNvSpPr txBox="1"/>
      </xdr:nvSpPr>
      <xdr:spPr>
        <a:xfrm>
          <a:off x="3398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8B1D00FE-111E-47DC-B028-B761B3D3F341}"/>
            </a:ext>
          </a:extLst>
        </xdr:cNvPr>
        <xdr:cNvCxnSpPr/>
      </xdr:nvCxnSpPr>
      <xdr:spPr>
        <a:xfrm>
          <a:off x="6858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17EE6CF9-5499-4B8D-8E09-5A0085447753}"/>
            </a:ext>
          </a:extLst>
        </xdr:cNvPr>
        <xdr:cNvSpPr txBox="1"/>
      </xdr:nvSpPr>
      <xdr:spPr>
        <a:xfrm>
          <a:off x="3398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CBC5BCB6-3C53-4913-8E40-59114C93C031}"/>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D334FE1B-3A53-4F9F-B4E6-0F4084F06D98}"/>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4B8BDBD3-7E1B-411E-9747-2BB897E9680F}"/>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4E7D15CB-0610-404C-8093-91EBEB7D85C1}"/>
            </a:ext>
          </a:extLst>
        </xdr:cNvPr>
        <xdr:cNvCxnSpPr/>
      </xdr:nvCxnSpPr>
      <xdr:spPr>
        <a:xfrm flipV="1">
          <a:off x="4177665" y="12927330"/>
          <a:ext cx="0" cy="130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5BD6641D-8FDF-4A4A-8B44-E196EC38DA8C}"/>
            </a:ext>
          </a:extLst>
        </xdr:cNvPr>
        <xdr:cNvSpPr txBox="1"/>
      </xdr:nvSpPr>
      <xdr:spPr>
        <a:xfrm>
          <a:off x="4216400" y="1423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FC516051-A763-4A73-A70C-74A811DE4A45}"/>
            </a:ext>
          </a:extLst>
        </xdr:cNvPr>
        <xdr:cNvCxnSpPr/>
      </xdr:nvCxnSpPr>
      <xdr:spPr>
        <a:xfrm>
          <a:off x="4108450" y="14234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E5B3BF1-1CE0-40CE-B714-793B71DAA82A}"/>
            </a:ext>
          </a:extLst>
        </xdr:cNvPr>
        <xdr:cNvSpPr txBox="1"/>
      </xdr:nvSpPr>
      <xdr:spPr>
        <a:xfrm>
          <a:off x="4216400" y="1271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DEB86FC1-9C38-4533-9E2A-9B09E3F9A419}"/>
            </a:ext>
          </a:extLst>
        </xdr:cNvPr>
        <xdr:cNvCxnSpPr/>
      </xdr:nvCxnSpPr>
      <xdr:spPr>
        <a:xfrm>
          <a:off x="4108450" y="12927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DBCAA4E0-2A97-40EA-AD47-FF45E358A1E1}"/>
            </a:ext>
          </a:extLst>
        </xdr:cNvPr>
        <xdr:cNvSpPr txBox="1"/>
      </xdr:nvSpPr>
      <xdr:spPr>
        <a:xfrm>
          <a:off x="4216400" y="13439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89" name="フローチャート: 判断 288">
          <a:extLst>
            <a:ext uri="{FF2B5EF4-FFF2-40B4-BE49-F238E27FC236}">
              <a16:creationId xmlns:a16="http://schemas.microsoft.com/office/drawing/2014/main" id="{6990E09B-B148-4A55-977F-23569402DB28}"/>
            </a:ext>
          </a:extLst>
        </xdr:cNvPr>
        <xdr:cNvSpPr/>
      </xdr:nvSpPr>
      <xdr:spPr>
        <a:xfrm>
          <a:off x="4127500" y="13460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78739</xdr:rowOff>
    </xdr:from>
    <xdr:to>
      <xdr:col>20</xdr:col>
      <xdr:colOff>38100</xdr:colOff>
      <xdr:row>82</xdr:row>
      <xdr:rowOff>8889</xdr:rowOff>
    </xdr:to>
    <xdr:sp macro="" textlink="">
      <xdr:nvSpPr>
        <xdr:cNvPr id="290" name="フローチャート: 判断 289">
          <a:extLst>
            <a:ext uri="{FF2B5EF4-FFF2-40B4-BE49-F238E27FC236}">
              <a16:creationId xmlns:a16="http://schemas.microsoft.com/office/drawing/2014/main" id="{D528F653-2F5F-47F2-BAEE-B97E8FE55729}"/>
            </a:ext>
          </a:extLst>
        </xdr:cNvPr>
        <xdr:cNvSpPr/>
      </xdr:nvSpPr>
      <xdr:spPr>
        <a:xfrm>
          <a:off x="3384550" y="134518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1" name="フローチャート: 判断 290">
          <a:extLst>
            <a:ext uri="{FF2B5EF4-FFF2-40B4-BE49-F238E27FC236}">
              <a16:creationId xmlns:a16="http://schemas.microsoft.com/office/drawing/2014/main" id="{91849BA1-BE40-4345-BF8C-D884C95296F5}"/>
            </a:ext>
          </a:extLst>
        </xdr:cNvPr>
        <xdr:cNvSpPr/>
      </xdr:nvSpPr>
      <xdr:spPr>
        <a:xfrm>
          <a:off x="257175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5587</xdr:rowOff>
    </xdr:from>
    <xdr:to>
      <xdr:col>10</xdr:col>
      <xdr:colOff>165100</xdr:colOff>
      <xdr:row>81</xdr:row>
      <xdr:rowOff>107187</xdr:rowOff>
    </xdr:to>
    <xdr:sp macro="" textlink="">
      <xdr:nvSpPr>
        <xdr:cNvPr id="292" name="フローチャート: 判断 291">
          <a:extLst>
            <a:ext uri="{FF2B5EF4-FFF2-40B4-BE49-F238E27FC236}">
              <a16:creationId xmlns:a16="http://schemas.microsoft.com/office/drawing/2014/main" id="{BA4C590F-EF33-4B7D-9841-5F53F5215435}"/>
            </a:ext>
          </a:extLst>
        </xdr:cNvPr>
        <xdr:cNvSpPr/>
      </xdr:nvSpPr>
      <xdr:spPr>
        <a:xfrm>
          <a:off x="1778000" y="133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3" name="フローチャート: 判断 292">
          <a:extLst>
            <a:ext uri="{FF2B5EF4-FFF2-40B4-BE49-F238E27FC236}">
              <a16:creationId xmlns:a16="http://schemas.microsoft.com/office/drawing/2014/main" id="{41902963-4C70-4116-9609-A8712714E17E}"/>
            </a:ext>
          </a:extLst>
        </xdr:cNvPr>
        <xdr:cNvSpPr/>
      </xdr:nvSpPr>
      <xdr:spPr>
        <a:xfrm>
          <a:off x="984250" y="133461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576BD1A-ABA9-4D33-AF05-2438CBA337B4}"/>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84E49F1-D10F-410C-8BE3-ED6016DBE2AB}"/>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F149551-C468-4642-8180-F8D7B251AE52}"/>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2FFD06C-2939-407A-8480-E0A0E6A8558B}"/>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620EC5-3DE6-4A1A-B76C-B180478CE38D}"/>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30735</xdr:rowOff>
    </xdr:from>
    <xdr:to>
      <xdr:col>24</xdr:col>
      <xdr:colOff>114300</xdr:colOff>
      <xdr:row>81</xdr:row>
      <xdr:rowOff>132335</xdr:rowOff>
    </xdr:to>
    <xdr:sp macro="" textlink="">
      <xdr:nvSpPr>
        <xdr:cNvPr id="299" name="楕円 298">
          <a:extLst>
            <a:ext uri="{FF2B5EF4-FFF2-40B4-BE49-F238E27FC236}">
              <a16:creationId xmlns:a16="http://schemas.microsoft.com/office/drawing/2014/main" id="{A770169B-3EC6-4CC3-8443-2DF4D51DD2EC}"/>
            </a:ext>
          </a:extLst>
        </xdr:cNvPr>
        <xdr:cNvSpPr/>
      </xdr:nvSpPr>
      <xdr:spPr>
        <a:xfrm>
          <a:off x="4127500" y="134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53612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65F361A6-FC86-4B6C-AC38-A0E8D993F8D3}"/>
            </a:ext>
          </a:extLst>
        </xdr:cNvPr>
        <xdr:cNvSpPr txBox="1"/>
      </xdr:nvSpPr>
      <xdr:spPr>
        <a:xfrm>
          <a:off x="4216400" y="1326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163322</xdr:rowOff>
    </xdr:from>
    <xdr:to>
      <xdr:col>20</xdr:col>
      <xdr:colOff>38100</xdr:colOff>
      <xdr:row>81</xdr:row>
      <xdr:rowOff>93472</xdr:rowOff>
    </xdr:to>
    <xdr:sp macro="" textlink="">
      <xdr:nvSpPr>
        <xdr:cNvPr id="301" name="楕円 300">
          <a:extLst>
            <a:ext uri="{FF2B5EF4-FFF2-40B4-BE49-F238E27FC236}">
              <a16:creationId xmlns:a16="http://schemas.microsoft.com/office/drawing/2014/main" id="{A2BF425A-52C3-4770-9D89-28830C70EB25}"/>
            </a:ext>
          </a:extLst>
        </xdr:cNvPr>
        <xdr:cNvSpPr/>
      </xdr:nvSpPr>
      <xdr:spPr>
        <a:xfrm>
          <a:off x="3384550" y="133713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42672</xdr:rowOff>
    </xdr:from>
    <xdr:to>
      <xdr:col>24</xdr:col>
      <xdr:colOff>63500</xdr:colOff>
      <xdr:row>81</xdr:row>
      <xdr:rowOff>81535</xdr:rowOff>
    </xdr:to>
    <xdr:cxnSp macro="">
      <xdr:nvCxnSpPr>
        <xdr:cNvPr id="302" name="直線コネクタ 301">
          <a:extLst>
            <a:ext uri="{FF2B5EF4-FFF2-40B4-BE49-F238E27FC236}">
              <a16:creationId xmlns:a16="http://schemas.microsoft.com/office/drawing/2014/main" id="{94E21DBE-D92D-42DB-BFFB-CC88B11D68D4}"/>
            </a:ext>
          </a:extLst>
        </xdr:cNvPr>
        <xdr:cNvCxnSpPr/>
      </xdr:nvCxnSpPr>
      <xdr:spPr>
        <a:xfrm>
          <a:off x="3429000" y="13415772"/>
          <a:ext cx="7493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124461</xdr:rowOff>
    </xdr:from>
    <xdr:to>
      <xdr:col>15</xdr:col>
      <xdr:colOff>101600</xdr:colOff>
      <xdr:row>81</xdr:row>
      <xdr:rowOff>54611</xdr:rowOff>
    </xdr:to>
    <xdr:sp macro="" textlink="">
      <xdr:nvSpPr>
        <xdr:cNvPr id="303" name="楕円 302">
          <a:extLst>
            <a:ext uri="{FF2B5EF4-FFF2-40B4-BE49-F238E27FC236}">
              <a16:creationId xmlns:a16="http://schemas.microsoft.com/office/drawing/2014/main" id="{597BBA4D-D1F5-4ED0-BE56-4067C8C0C200}"/>
            </a:ext>
          </a:extLst>
        </xdr:cNvPr>
        <xdr:cNvSpPr/>
      </xdr:nvSpPr>
      <xdr:spPr>
        <a:xfrm>
          <a:off x="2571750" y="133324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81</xdr:row>
      <xdr:rowOff>42672</xdr:rowOff>
    </xdr:to>
    <xdr:cxnSp macro="">
      <xdr:nvCxnSpPr>
        <xdr:cNvPr id="304" name="直線コネクタ 303">
          <a:extLst>
            <a:ext uri="{FF2B5EF4-FFF2-40B4-BE49-F238E27FC236}">
              <a16:creationId xmlns:a16="http://schemas.microsoft.com/office/drawing/2014/main" id="{7CC8B0C2-090B-41BB-8436-B7C3EFE704FC}"/>
            </a:ext>
          </a:extLst>
        </xdr:cNvPr>
        <xdr:cNvCxnSpPr/>
      </xdr:nvCxnSpPr>
      <xdr:spPr>
        <a:xfrm>
          <a:off x="2622550" y="13376911"/>
          <a:ext cx="80645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83313</xdr:rowOff>
    </xdr:from>
    <xdr:to>
      <xdr:col>10</xdr:col>
      <xdr:colOff>165100</xdr:colOff>
      <xdr:row>81</xdr:row>
      <xdr:rowOff>13463</xdr:rowOff>
    </xdr:to>
    <xdr:sp macro="" textlink="">
      <xdr:nvSpPr>
        <xdr:cNvPr id="305" name="楕円 304">
          <a:extLst>
            <a:ext uri="{FF2B5EF4-FFF2-40B4-BE49-F238E27FC236}">
              <a16:creationId xmlns:a16="http://schemas.microsoft.com/office/drawing/2014/main" id="{C27B5216-0984-43E3-9929-C2C81DE53F18}"/>
            </a:ext>
          </a:extLst>
        </xdr:cNvPr>
        <xdr:cNvSpPr/>
      </xdr:nvSpPr>
      <xdr:spPr>
        <a:xfrm>
          <a:off x="1778000" y="132913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134113</xdr:rowOff>
    </xdr:from>
    <xdr:to>
      <xdr:col>15</xdr:col>
      <xdr:colOff>50800</xdr:colOff>
      <xdr:row>81</xdr:row>
      <xdr:rowOff>3811</xdr:rowOff>
    </xdr:to>
    <xdr:cxnSp macro="">
      <xdr:nvCxnSpPr>
        <xdr:cNvPr id="306" name="直線コネクタ 305">
          <a:extLst>
            <a:ext uri="{FF2B5EF4-FFF2-40B4-BE49-F238E27FC236}">
              <a16:creationId xmlns:a16="http://schemas.microsoft.com/office/drawing/2014/main" id="{53540B77-AE1E-4F27-9BF3-944822DF5980}"/>
            </a:ext>
          </a:extLst>
        </xdr:cNvPr>
        <xdr:cNvCxnSpPr/>
      </xdr:nvCxnSpPr>
      <xdr:spPr>
        <a:xfrm>
          <a:off x="1828800" y="13342113"/>
          <a:ext cx="7937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42163</xdr:rowOff>
    </xdr:from>
    <xdr:to>
      <xdr:col>6</xdr:col>
      <xdr:colOff>38100</xdr:colOff>
      <xdr:row>80</xdr:row>
      <xdr:rowOff>143763</xdr:rowOff>
    </xdr:to>
    <xdr:sp macro="" textlink="">
      <xdr:nvSpPr>
        <xdr:cNvPr id="307" name="楕円 306">
          <a:extLst>
            <a:ext uri="{FF2B5EF4-FFF2-40B4-BE49-F238E27FC236}">
              <a16:creationId xmlns:a16="http://schemas.microsoft.com/office/drawing/2014/main" id="{D9951451-0581-429F-BD60-12177073E177}"/>
            </a:ext>
          </a:extLst>
        </xdr:cNvPr>
        <xdr:cNvSpPr/>
      </xdr:nvSpPr>
      <xdr:spPr>
        <a:xfrm>
          <a:off x="984250" y="132501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92963</xdr:rowOff>
    </xdr:from>
    <xdr:to>
      <xdr:col>10</xdr:col>
      <xdr:colOff>114300</xdr:colOff>
      <xdr:row>80</xdr:row>
      <xdr:rowOff>134113</xdr:rowOff>
    </xdr:to>
    <xdr:cxnSp macro="">
      <xdr:nvCxnSpPr>
        <xdr:cNvPr id="308" name="直線コネクタ 307">
          <a:extLst>
            <a:ext uri="{FF2B5EF4-FFF2-40B4-BE49-F238E27FC236}">
              <a16:creationId xmlns:a16="http://schemas.microsoft.com/office/drawing/2014/main" id="{2C5DDE65-5D54-40F0-887F-5EB469688BC7}"/>
            </a:ext>
          </a:extLst>
        </xdr:cNvPr>
        <xdr:cNvCxnSpPr/>
      </xdr:nvCxnSpPr>
      <xdr:spPr>
        <a:xfrm>
          <a:off x="1028700" y="13300963"/>
          <a:ext cx="8001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xdr:rowOff>
    </xdr:from>
    <xdr:ext cx="405111" cy="259045"/>
    <xdr:sp macro="" textlink="">
      <xdr:nvSpPr>
        <xdr:cNvPr id="309" name="n_1aveValue【公営住宅】&#10;有形固定資産減価償却率">
          <a:extLst>
            <a:ext uri="{FF2B5EF4-FFF2-40B4-BE49-F238E27FC236}">
              <a16:creationId xmlns:a16="http://schemas.microsoft.com/office/drawing/2014/main" id="{3930A9F3-214D-4A70-85B8-80B48AB4217C}"/>
            </a:ext>
          </a:extLst>
        </xdr:cNvPr>
        <xdr:cNvSpPr txBox="1"/>
      </xdr:nvSpPr>
      <xdr:spPr>
        <a:xfrm>
          <a:off x="3239144"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0" name="n_2aveValue【公営住宅】&#10;有形固定資産減価償却率">
          <a:extLst>
            <a:ext uri="{FF2B5EF4-FFF2-40B4-BE49-F238E27FC236}">
              <a16:creationId xmlns:a16="http://schemas.microsoft.com/office/drawing/2014/main" id="{1A6ABF30-388E-4353-85F8-51B78D28D8B3}"/>
            </a:ext>
          </a:extLst>
        </xdr:cNvPr>
        <xdr:cNvSpPr txBox="1"/>
      </xdr:nvSpPr>
      <xdr:spPr>
        <a:xfrm>
          <a:off x="2439044" y="1351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98314</xdr:rowOff>
    </xdr:from>
    <xdr:ext cx="405111" cy="259045"/>
    <xdr:sp macro="" textlink="">
      <xdr:nvSpPr>
        <xdr:cNvPr id="311" name="n_3aveValue【公営住宅】&#10;有形固定資産減価償却率">
          <a:extLst>
            <a:ext uri="{FF2B5EF4-FFF2-40B4-BE49-F238E27FC236}">
              <a16:creationId xmlns:a16="http://schemas.microsoft.com/office/drawing/2014/main" id="{E9414EB9-08F0-4925-B8C7-D319C53FBA21}"/>
            </a:ext>
          </a:extLst>
        </xdr:cNvPr>
        <xdr:cNvSpPr txBox="1"/>
      </xdr:nvSpPr>
      <xdr:spPr>
        <a:xfrm>
          <a:off x="1645294" y="1347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59453</xdr:rowOff>
    </xdr:from>
    <xdr:ext cx="405111" cy="259045"/>
    <xdr:sp macro="" textlink="">
      <xdr:nvSpPr>
        <xdr:cNvPr id="312" name="n_4aveValue【公営住宅】&#10;有形固定資産減価償却率">
          <a:extLst>
            <a:ext uri="{FF2B5EF4-FFF2-40B4-BE49-F238E27FC236}">
              <a16:creationId xmlns:a16="http://schemas.microsoft.com/office/drawing/2014/main" id="{7C2E90C0-BD84-44DA-904E-A1BB9DB1B074}"/>
            </a:ext>
          </a:extLst>
        </xdr:cNvPr>
        <xdr:cNvSpPr txBox="1"/>
      </xdr:nvSpPr>
      <xdr:spPr>
        <a:xfrm>
          <a:off x="851544" y="1343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109999</xdr:rowOff>
    </xdr:from>
    <xdr:ext cx="405111" cy="259045"/>
    <xdr:sp macro="" textlink="">
      <xdr:nvSpPr>
        <xdr:cNvPr id="313" name="n_1mainValue【公営住宅】&#10;有形固定資産減価償却率">
          <a:extLst>
            <a:ext uri="{FF2B5EF4-FFF2-40B4-BE49-F238E27FC236}">
              <a16:creationId xmlns:a16="http://schemas.microsoft.com/office/drawing/2014/main" id="{72970795-332D-4F5D-B1BD-9469F8D5AF96}"/>
            </a:ext>
          </a:extLst>
        </xdr:cNvPr>
        <xdr:cNvSpPr txBox="1"/>
      </xdr:nvSpPr>
      <xdr:spPr>
        <a:xfrm>
          <a:off x="3239144" y="13152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14" name="n_2mainValue【公営住宅】&#10;有形固定資産減価償却率">
          <a:extLst>
            <a:ext uri="{FF2B5EF4-FFF2-40B4-BE49-F238E27FC236}">
              <a16:creationId xmlns:a16="http://schemas.microsoft.com/office/drawing/2014/main" id="{7E96842A-0D31-4E23-A682-77129A872577}"/>
            </a:ext>
          </a:extLst>
        </xdr:cNvPr>
        <xdr:cNvSpPr txBox="1"/>
      </xdr:nvSpPr>
      <xdr:spPr>
        <a:xfrm>
          <a:off x="2439044"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29990</xdr:rowOff>
    </xdr:from>
    <xdr:ext cx="405111" cy="259045"/>
    <xdr:sp macro="" textlink="">
      <xdr:nvSpPr>
        <xdr:cNvPr id="315" name="n_3mainValue【公営住宅】&#10;有形固定資産減価償却率">
          <a:extLst>
            <a:ext uri="{FF2B5EF4-FFF2-40B4-BE49-F238E27FC236}">
              <a16:creationId xmlns:a16="http://schemas.microsoft.com/office/drawing/2014/main" id="{563FFF68-18EC-4460-979A-B2B1D96311D3}"/>
            </a:ext>
          </a:extLst>
        </xdr:cNvPr>
        <xdr:cNvSpPr txBox="1"/>
      </xdr:nvSpPr>
      <xdr:spPr>
        <a:xfrm>
          <a:off x="1645294" y="13072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160290</xdr:rowOff>
    </xdr:from>
    <xdr:ext cx="405111" cy="259045"/>
    <xdr:sp macro="" textlink="">
      <xdr:nvSpPr>
        <xdr:cNvPr id="316" name="n_4mainValue【公営住宅】&#10;有形固定資産減価償却率">
          <a:extLst>
            <a:ext uri="{FF2B5EF4-FFF2-40B4-BE49-F238E27FC236}">
              <a16:creationId xmlns:a16="http://schemas.microsoft.com/office/drawing/2014/main" id="{100EC2EC-75CD-470B-B574-B62081C02189}"/>
            </a:ext>
          </a:extLst>
        </xdr:cNvPr>
        <xdr:cNvSpPr txBox="1"/>
      </xdr:nvSpPr>
      <xdr:spPr>
        <a:xfrm>
          <a:off x="851544" y="1303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E9263990-6708-4F95-B743-C4FB221F1D64}"/>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8D738D03-C942-43A5-8796-18B79653C0FA}"/>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349F7D7C-C24A-476E-886B-B1962F31DCD1}"/>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175A5FA1-815A-4401-8A32-518DD0A7E620}"/>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C448F9DB-B89B-447D-B484-80BE6558CEBD}"/>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9736A2CA-5C11-4901-B216-C85E7FA1EABA}"/>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6A843621-8953-43C8-B25F-BAD7D31C2100}"/>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A9DBA498-72C7-4573-B640-314EFFA25E64}"/>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A046C0D9-4590-486C-8FE5-1B0F2B7B980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F09AB4E4-5737-45C8-9140-53FD6C069179}"/>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DE56F171-35A4-424C-9E38-CB178C37019A}"/>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A32EB5A2-437A-4249-95AC-E052C2C911E2}"/>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75594C5F-AC32-4ED8-92EE-DB4616CF19D6}"/>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345F7800-B0A3-451B-ADE6-363B05110CAB}"/>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C8B83F44-EAB0-41B6-9B89-D9888117648B}"/>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79A49F2B-8CD2-4611-85EB-43FAD21FA392}"/>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CAC7EFFB-AC50-45F7-9DC3-46AD493EEE32}"/>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28B671B-282E-437F-8219-45DF36E62982}"/>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122627B2-4F1F-4BE5-B43C-4D379A85AFF1}"/>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DAEC306E-68BB-41A5-98B7-543BA3DD689F}"/>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C3CFBEA6-5055-4047-8DFD-9894FBDD1E76}"/>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62BD8EC1-6832-42AF-91C1-71DD7632D588}"/>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C6AB08F1-E106-4993-B24D-8F3B0DBCCF07}"/>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68E992D3-DC01-49C8-B52D-5EDEAC62BF4D}"/>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5584C61A-3069-497F-97AF-CE417BF917E6}"/>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168729</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15294D31-77A3-484F-A989-2BC5AF0E590B}"/>
            </a:ext>
          </a:extLst>
        </xdr:cNvPr>
        <xdr:cNvCxnSpPr/>
      </xdr:nvCxnSpPr>
      <xdr:spPr>
        <a:xfrm flipV="1">
          <a:off x="9429115" y="12875079"/>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1D2A6F94-F0C0-4496-BC02-C53F3F997CC5}"/>
            </a:ext>
          </a:extLst>
        </xdr:cNvPr>
        <xdr:cNvSpPr txBox="1"/>
      </xdr:nvSpPr>
      <xdr:spPr>
        <a:xfrm>
          <a:off x="9467850" y="1431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FF80969F-3AE9-411E-80DE-41567EAF80A4}"/>
            </a:ext>
          </a:extLst>
        </xdr:cNvPr>
        <xdr:cNvCxnSpPr/>
      </xdr:nvCxnSpPr>
      <xdr:spPr>
        <a:xfrm>
          <a:off x="9359900" y="143101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115406</xdr:rowOff>
    </xdr:from>
    <xdr:ext cx="469744" cy="259045"/>
    <xdr:sp macro="" textlink="">
      <xdr:nvSpPr>
        <xdr:cNvPr id="345" name="【公営住宅】&#10;一人当たり面積最大値テキスト">
          <a:extLst>
            <a:ext uri="{FF2B5EF4-FFF2-40B4-BE49-F238E27FC236}">
              <a16:creationId xmlns:a16="http://schemas.microsoft.com/office/drawing/2014/main" id="{EA337575-48B8-475B-B6EA-FA5728F6DC30}"/>
            </a:ext>
          </a:extLst>
        </xdr:cNvPr>
        <xdr:cNvSpPr txBox="1"/>
      </xdr:nvSpPr>
      <xdr:spPr>
        <a:xfrm>
          <a:off x="9467850" y="1266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168729</xdr:rowOff>
    </xdr:from>
    <xdr:to>
      <xdr:col>55</xdr:col>
      <xdr:colOff>88900</xdr:colOff>
      <xdr:row>77</xdr:row>
      <xdr:rowOff>168729</xdr:rowOff>
    </xdr:to>
    <xdr:cxnSp macro="">
      <xdr:nvCxnSpPr>
        <xdr:cNvPr id="346" name="直線コネクタ 345">
          <a:extLst>
            <a:ext uri="{FF2B5EF4-FFF2-40B4-BE49-F238E27FC236}">
              <a16:creationId xmlns:a16="http://schemas.microsoft.com/office/drawing/2014/main" id="{12063A4E-354C-43E3-B06D-F6F1958F21CA}"/>
            </a:ext>
          </a:extLst>
        </xdr:cNvPr>
        <xdr:cNvCxnSpPr/>
      </xdr:nvCxnSpPr>
      <xdr:spPr>
        <a:xfrm>
          <a:off x="9359900" y="128750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89825</xdr:rowOff>
    </xdr:from>
    <xdr:ext cx="469744" cy="259045"/>
    <xdr:sp macro="" textlink="">
      <xdr:nvSpPr>
        <xdr:cNvPr id="347" name="【公営住宅】&#10;一人当たり面積平均値テキスト">
          <a:extLst>
            <a:ext uri="{FF2B5EF4-FFF2-40B4-BE49-F238E27FC236}">
              <a16:creationId xmlns:a16="http://schemas.microsoft.com/office/drawing/2014/main" id="{290C8F28-83D3-4B5C-94B6-881FCB8B2E09}"/>
            </a:ext>
          </a:extLst>
        </xdr:cNvPr>
        <xdr:cNvSpPr txBox="1"/>
      </xdr:nvSpPr>
      <xdr:spPr>
        <a:xfrm>
          <a:off x="9467850" y="1379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111398</xdr:rowOff>
    </xdr:from>
    <xdr:to>
      <xdr:col>55</xdr:col>
      <xdr:colOff>50800</xdr:colOff>
      <xdr:row>84</xdr:row>
      <xdr:rowOff>41548</xdr:rowOff>
    </xdr:to>
    <xdr:sp macro="" textlink="">
      <xdr:nvSpPr>
        <xdr:cNvPr id="348" name="フローチャート: 判断 347">
          <a:extLst>
            <a:ext uri="{FF2B5EF4-FFF2-40B4-BE49-F238E27FC236}">
              <a16:creationId xmlns:a16="http://schemas.microsoft.com/office/drawing/2014/main" id="{CAAD3FC1-9DAD-4962-BE7A-F9D0BA406037}"/>
            </a:ext>
          </a:extLst>
        </xdr:cNvPr>
        <xdr:cNvSpPr/>
      </xdr:nvSpPr>
      <xdr:spPr>
        <a:xfrm>
          <a:off x="9398000" y="138146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49" name="フローチャート: 判断 348">
          <a:extLst>
            <a:ext uri="{FF2B5EF4-FFF2-40B4-BE49-F238E27FC236}">
              <a16:creationId xmlns:a16="http://schemas.microsoft.com/office/drawing/2014/main" id="{452E0D77-B0E3-4C07-8A97-9348B7D3FC1D}"/>
            </a:ext>
          </a:extLst>
        </xdr:cNvPr>
        <xdr:cNvSpPr/>
      </xdr:nvSpPr>
      <xdr:spPr>
        <a:xfrm>
          <a:off x="8636000" y="138130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70576</xdr:rowOff>
    </xdr:from>
    <xdr:to>
      <xdr:col>46</xdr:col>
      <xdr:colOff>38100</xdr:colOff>
      <xdr:row>84</xdr:row>
      <xdr:rowOff>726</xdr:rowOff>
    </xdr:to>
    <xdr:sp macro="" textlink="">
      <xdr:nvSpPr>
        <xdr:cNvPr id="350" name="フローチャート: 判断 349">
          <a:extLst>
            <a:ext uri="{FF2B5EF4-FFF2-40B4-BE49-F238E27FC236}">
              <a16:creationId xmlns:a16="http://schemas.microsoft.com/office/drawing/2014/main" id="{1ADA33A0-998F-42E2-8AFA-90DF458A7D0A}"/>
            </a:ext>
          </a:extLst>
        </xdr:cNvPr>
        <xdr:cNvSpPr/>
      </xdr:nvSpPr>
      <xdr:spPr>
        <a:xfrm>
          <a:off x="7842250" y="137738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a:extLst>
            <a:ext uri="{FF2B5EF4-FFF2-40B4-BE49-F238E27FC236}">
              <a16:creationId xmlns:a16="http://schemas.microsoft.com/office/drawing/2014/main" id="{1A3DDC62-675A-496A-A892-CF425783D606}"/>
            </a:ext>
          </a:extLst>
        </xdr:cNvPr>
        <xdr:cNvSpPr/>
      </xdr:nvSpPr>
      <xdr:spPr>
        <a:xfrm>
          <a:off x="7029450" y="137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16692</xdr:rowOff>
    </xdr:from>
    <xdr:to>
      <xdr:col>36</xdr:col>
      <xdr:colOff>165100</xdr:colOff>
      <xdr:row>83</xdr:row>
      <xdr:rowOff>118292</xdr:rowOff>
    </xdr:to>
    <xdr:sp macro="" textlink="">
      <xdr:nvSpPr>
        <xdr:cNvPr id="352" name="フローチャート: 判断 351">
          <a:extLst>
            <a:ext uri="{FF2B5EF4-FFF2-40B4-BE49-F238E27FC236}">
              <a16:creationId xmlns:a16="http://schemas.microsoft.com/office/drawing/2014/main" id="{B730F0E6-EF79-430A-AA9E-90327DA4BF53}"/>
            </a:ext>
          </a:extLst>
        </xdr:cNvPr>
        <xdr:cNvSpPr/>
      </xdr:nvSpPr>
      <xdr:spPr>
        <a:xfrm>
          <a:off x="6235700" y="1371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B30EA82-E52D-4336-9A27-9505403E5733}"/>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FB8D288-367B-457E-8758-F700F4C134AD}"/>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10AFD78-C2BD-4874-95A4-815C8074359C}"/>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9213700-BC1C-4AD6-9007-2A6BB7679416}"/>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BCA6EF4-E924-44AF-8121-8B521D387547}"/>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57513</xdr:rowOff>
    </xdr:from>
    <xdr:to>
      <xdr:col>55</xdr:col>
      <xdr:colOff>50800</xdr:colOff>
      <xdr:row>80</xdr:row>
      <xdr:rowOff>159113</xdr:rowOff>
    </xdr:to>
    <xdr:sp macro="" textlink="">
      <xdr:nvSpPr>
        <xdr:cNvPr id="358" name="楕円 357">
          <a:extLst>
            <a:ext uri="{FF2B5EF4-FFF2-40B4-BE49-F238E27FC236}">
              <a16:creationId xmlns:a16="http://schemas.microsoft.com/office/drawing/2014/main" id="{AAA598C4-FE62-4154-A045-9F1D41AF85BE}"/>
            </a:ext>
          </a:extLst>
        </xdr:cNvPr>
        <xdr:cNvSpPr/>
      </xdr:nvSpPr>
      <xdr:spPr>
        <a:xfrm>
          <a:off x="9398000" y="132655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80390</xdr:rowOff>
    </xdr:from>
    <xdr:ext cx="469744" cy="259045"/>
    <xdr:sp macro="" textlink="">
      <xdr:nvSpPr>
        <xdr:cNvPr id="359" name="【公営住宅】&#10;一人当たり面積該当値テキスト">
          <a:extLst>
            <a:ext uri="{FF2B5EF4-FFF2-40B4-BE49-F238E27FC236}">
              <a16:creationId xmlns:a16="http://schemas.microsoft.com/office/drawing/2014/main" id="{95E8B1D9-20BD-4573-AD20-95D9D3F3479A}"/>
            </a:ext>
          </a:extLst>
        </xdr:cNvPr>
        <xdr:cNvSpPr txBox="1"/>
      </xdr:nvSpPr>
      <xdr:spPr>
        <a:xfrm>
          <a:off x="9467850" y="1312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59145</xdr:rowOff>
    </xdr:from>
    <xdr:to>
      <xdr:col>50</xdr:col>
      <xdr:colOff>165100</xdr:colOff>
      <xdr:row>80</xdr:row>
      <xdr:rowOff>160745</xdr:rowOff>
    </xdr:to>
    <xdr:sp macro="" textlink="">
      <xdr:nvSpPr>
        <xdr:cNvPr id="360" name="楕円 359">
          <a:extLst>
            <a:ext uri="{FF2B5EF4-FFF2-40B4-BE49-F238E27FC236}">
              <a16:creationId xmlns:a16="http://schemas.microsoft.com/office/drawing/2014/main" id="{3EDBC141-1C51-429E-8287-ECD503AE2879}"/>
            </a:ext>
          </a:extLst>
        </xdr:cNvPr>
        <xdr:cNvSpPr/>
      </xdr:nvSpPr>
      <xdr:spPr>
        <a:xfrm>
          <a:off x="8636000" y="132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108313</xdr:rowOff>
    </xdr:from>
    <xdr:to>
      <xdr:col>55</xdr:col>
      <xdr:colOff>0</xdr:colOff>
      <xdr:row>80</xdr:row>
      <xdr:rowOff>109945</xdr:rowOff>
    </xdr:to>
    <xdr:cxnSp macro="">
      <xdr:nvCxnSpPr>
        <xdr:cNvPr id="361" name="直線コネクタ 360">
          <a:extLst>
            <a:ext uri="{FF2B5EF4-FFF2-40B4-BE49-F238E27FC236}">
              <a16:creationId xmlns:a16="http://schemas.microsoft.com/office/drawing/2014/main" id="{3B479049-A643-4D59-A003-D910653FE7C3}"/>
            </a:ext>
          </a:extLst>
        </xdr:cNvPr>
        <xdr:cNvCxnSpPr/>
      </xdr:nvCxnSpPr>
      <xdr:spPr>
        <a:xfrm flipV="1">
          <a:off x="8686800" y="13316313"/>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62412</xdr:rowOff>
    </xdr:from>
    <xdr:to>
      <xdr:col>46</xdr:col>
      <xdr:colOff>38100</xdr:colOff>
      <xdr:row>80</xdr:row>
      <xdr:rowOff>164012</xdr:rowOff>
    </xdr:to>
    <xdr:sp macro="" textlink="">
      <xdr:nvSpPr>
        <xdr:cNvPr id="362" name="楕円 361">
          <a:extLst>
            <a:ext uri="{FF2B5EF4-FFF2-40B4-BE49-F238E27FC236}">
              <a16:creationId xmlns:a16="http://schemas.microsoft.com/office/drawing/2014/main" id="{B491B81F-6CAD-4F0B-8079-5A421765BE3A}"/>
            </a:ext>
          </a:extLst>
        </xdr:cNvPr>
        <xdr:cNvSpPr/>
      </xdr:nvSpPr>
      <xdr:spPr>
        <a:xfrm>
          <a:off x="7842250" y="132704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109945</xdr:rowOff>
    </xdr:from>
    <xdr:to>
      <xdr:col>50</xdr:col>
      <xdr:colOff>114300</xdr:colOff>
      <xdr:row>80</xdr:row>
      <xdr:rowOff>113212</xdr:rowOff>
    </xdr:to>
    <xdr:cxnSp macro="">
      <xdr:nvCxnSpPr>
        <xdr:cNvPr id="363" name="直線コネクタ 362">
          <a:extLst>
            <a:ext uri="{FF2B5EF4-FFF2-40B4-BE49-F238E27FC236}">
              <a16:creationId xmlns:a16="http://schemas.microsoft.com/office/drawing/2014/main" id="{5A2AACCF-2709-41F1-8BCA-5B19C09A9361}"/>
            </a:ext>
          </a:extLst>
        </xdr:cNvPr>
        <xdr:cNvCxnSpPr/>
      </xdr:nvCxnSpPr>
      <xdr:spPr>
        <a:xfrm flipV="1">
          <a:off x="7886700" y="13317945"/>
          <a:ext cx="8001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68943</xdr:rowOff>
    </xdr:from>
    <xdr:to>
      <xdr:col>41</xdr:col>
      <xdr:colOff>101600</xdr:colOff>
      <xdr:row>80</xdr:row>
      <xdr:rowOff>170543</xdr:rowOff>
    </xdr:to>
    <xdr:sp macro="" textlink="">
      <xdr:nvSpPr>
        <xdr:cNvPr id="364" name="楕円 363">
          <a:extLst>
            <a:ext uri="{FF2B5EF4-FFF2-40B4-BE49-F238E27FC236}">
              <a16:creationId xmlns:a16="http://schemas.microsoft.com/office/drawing/2014/main" id="{9903B32A-86FD-41CB-A98D-4BB5A51123C6}"/>
            </a:ext>
          </a:extLst>
        </xdr:cNvPr>
        <xdr:cNvSpPr/>
      </xdr:nvSpPr>
      <xdr:spPr>
        <a:xfrm>
          <a:off x="7029450" y="132769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113212</xdr:rowOff>
    </xdr:from>
    <xdr:to>
      <xdr:col>45</xdr:col>
      <xdr:colOff>177800</xdr:colOff>
      <xdr:row>80</xdr:row>
      <xdr:rowOff>119743</xdr:rowOff>
    </xdr:to>
    <xdr:cxnSp macro="">
      <xdr:nvCxnSpPr>
        <xdr:cNvPr id="365" name="直線コネクタ 364">
          <a:extLst>
            <a:ext uri="{FF2B5EF4-FFF2-40B4-BE49-F238E27FC236}">
              <a16:creationId xmlns:a16="http://schemas.microsoft.com/office/drawing/2014/main" id="{63821EAE-9FAA-48F8-A501-DC07C0E60941}"/>
            </a:ext>
          </a:extLst>
        </xdr:cNvPr>
        <xdr:cNvCxnSpPr/>
      </xdr:nvCxnSpPr>
      <xdr:spPr>
        <a:xfrm flipV="1">
          <a:off x="7080250" y="13321212"/>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72208</xdr:rowOff>
    </xdr:from>
    <xdr:to>
      <xdr:col>36</xdr:col>
      <xdr:colOff>165100</xdr:colOff>
      <xdr:row>81</xdr:row>
      <xdr:rowOff>2358</xdr:rowOff>
    </xdr:to>
    <xdr:sp macro="" textlink="">
      <xdr:nvSpPr>
        <xdr:cNvPr id="366" name="楕円 365">
          <a:extLst>
            <a:ext uri="{FF2B5EF4-FFF2-40B4-BE49-F238E27FC236}">
              <a16:creationId xmlns:a16="http://schemas.microsoft.com/office/drawing/2014/main" id="{F47F5BB8-88E9-457D-B236-3EAB2954093C}"/>
            </a:ext>
          </a:extLst>
        </xdr:cNvPr>
        <xdr:cNvSpPr/>
      </xdr:nvSpPr>
      <xdr:spPr>
        <a:xfrm>
          <a:off x="6235700" y="132802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119743</xdr:rowOff>
    </xdr:from>
    <xdr:to>
      <xdr:col>41</xdr:col>
      <xdr:colOff>50800</xdr:colOff>
      <xdr:row>80</xdr:row>
      <xdr:rowOff>123008</xdr:rowOff>
    </xdr:to>
    <xdr:cxnSp macro="">
      <xdr:nvCxnSpPr>
        <xdr:cNvPr id="367" name="直線コネクタ 366">
          <a:extLst>
            <a:ext uri="{FF2B5EF4-FFF2-40B4-BE49-F238E27FC236}">
              <a16:creationId xmlns:a16="http://schemas.microsoft.com/office/drawing/2014/main" id="{7B2FFC9C-B1AE-4071-8558-EB51B5F9FEAF}"/>
            </a:ext>
          </a:extLst>
        </xdr:cNvPr>
        <xdr:cNvCxnSpPr/>
      </xdr:nvCxnSpPr>
      <xdr:spPr>
        <a:xfrm flipV="1">
          <a:off x="6286500" y="13327743"/>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31041</xdr:rowOff>
    </xdr:from>
    <xdr:ext cx="469744" cy="259045"/>
    <xdr:sp macro="" textlink="">
      <xdr:nvSpPr>
        <xdr:cNvPr id="368" name="n_1aveValue【公営住宅】&#10;一人当たり面積">
          <a:extLst>
            <a:ext uri="{FF2B5EF4-FFF2-40B4-BE49-F238E27FC236}">
              <a16:creationId xmlns:a16="http://schemas.microsoft.com/office/drawing/2014/main" id="{66B15F5A-D454-4033-8EB3-A36E9536FF0C}"/>
            </a:ext>
          </a:extLst>
        </xdr:cNvPr>
        <xdr:cNvSpPr txBox="1"/>
      </xdr:nvSpPr>
      <xdr:spPr>
        <a:xfrm>
          <a:off x="8458277" y="1389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163303</xdr:rowOff>
    </xdr:from>
    <xdr:ext cx="469744" cy="259045"/>
    <xdr:sp macro="" textlink="">
      <xdr:nvSpPr>
        <xdr:cNvPr id="369" name="n_2aveValue【公営住宅】&#10;一人当たり面積">
          <a:extLst>
            <a:ext uri="{FF2B5EF4-FFF2-40B4-BE49-F238E27FC236}">
              <a16:creationId xmlns:a16="http://schemas.microsoft.com/office/drawing/2014/main" id="{8C772210-7D1E-4D46-9606-241833A5D9FC}"/>
            </a:ext>
          </a:extLst>
        </xdr:cNvPr>
        <xdr:cNvSpPr txBox="1"/>
      </xdr:nvSpPr>
      <xdr:spPr>
        <a:xfrm>
          <a:off x="7677227" y="138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140443</xdr:rowOff>
    </xdr:from>
    <xdr:ext cx="469744" cy="259045"/>
    <xdr:sp macro="" textlink="">
      <xdr:nvSpPr>
        <xdr:cNvPr id="370" name="n_3aveValue【公営住宅】&#10;一人当たり面積">
          <a:extLst>
            <a:ext uri="{FF2B5EF4-FFF2-40B4-BE49-F238E27FC236}">
              <a16:creationId xmlns:a16="http://schemas.microsoft.com/office/drawing/2014/main" id="{349984BE-F25C-4968-B7BC-D7A51B627ED0}"/>
            </a:ext>
          </a:extLst>
        </xdr:cNvPr>
        <xdr:cNvSpPr txBox="1"/>
      </xdr:nvSpPr>
      <xdr:spPr>
        <a:xfrm>
          <a:off x="6864427" y="138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109419</xdr:rowOff>
    </xdr:from>
    <xdr:ext cx="469744" cy="259045"/>
    <xdr:sp macro="" textlink="">
      <xdr:nvSpPr>
        <xdr:cNvPr id="371" name="n_4aveValue【公営住宅】&#10;一人当たり面積">
          <a:extLst>
            <a:ext uri="{FF2B5EF4-FFF2-40B4-BE49-F238E27FC236}">
              <a16:creationId xmlns:a16="http://schemas.microsoft.com/office/drawing/2014/main" id="{12CF15C5-4E0C-4C97-A87E-52293F261D80}"/>
            </a:ext>
          </a:extLst>
        </xdr:cNvPr>
        <xdr:cNvSpPr txBox="1"/>
      </xdr:nvSpPr>
      <xdr:spPr>
        <a:xfrm>
          <a:off x="6070677" y="138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5822</xdr:rowOff>
    </xdr:from>
    <xdr:ext cx="469744" cy="259045"/>
    <xdr:sp macro="" textlink="">
      <xdr:nvSpPr>
        <xdr:cNvPr id="372" name="n_1mainValue【公営住宅】&#10;一人当たり面積">
          <a:extLst>
            <a:ext uri="{FF2B5EF4-FFF2-40B4-BE49-F238E27FC236}">
              <a16:creationId xmlns:a16="http://schemas.microsoft.com/office/drawing/2014/main" id="{483D8C02-37FD-4396-A7FD-F26E4B259E74}"/>
            </a:ext>
          </a:extLst>
        </xdr:cNvPr>
        <xdr:cNvSpPr txBox="1"/>
      </xdr:nvSpPr>
      <xdr:spPr>
        <a:xfrm>
          <a:off x="8458277" y="1304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9089</xdr:rowOff>
    </xdr:from>
    <xdr:ext cx="469744" cy="259045"/>
    <xdr:sp macro="" textlink="">
      <xdr:nvSpPr>
        <xdr:cNvPr id="373" name="n_2mainValue【公営住宅】&#10;一人当たり面積">
          <a:extLst>
            <a:ext uri="{FF2B5EF4-FFF2-40B4-BE49-F238E27FC236}">
              <a16:creationId xmlns:a16="http://schemas.microsoft.com/office/drawing/2014/main" id="{05B6BD8D-63C1-4529-B9DF-7C1C4BAB405C}"/>
            </a:ext>
          </a:extLst>
        </xdr:cNvPr>
        <xdr:cNvSpPr txBox="1"/>
      </xdr:nvSpPr>
      <xdr:spPr>
        <a:xfrm>
          <a:off x="7677227" y="1305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15620</xdr:rowOff>
    </xdr:from>
    <xdr:ext cx="469744" cy="259045"/>
    <xdr:sp macro="" textlink="">
      <xdr:nvSpPr>
        <xdr:cNvPr id="374" name="n_3mainValue【公営住宅】&#10;一人当たり面積">
          <a:extLst>
            <a:ext uri="{FF2B5EF4-FFF2-40B4-BE49-F238E27FC236}">
              <a16:creationId xmlns:a16="http://schemas.microsoft.com/office/drawing/2014/main" id="{7C70EDED-4C56-44D9-AD6F-CB7E692F6EC4}"/>
            </a:ext>
          </a:extLst>
        </xdr:cNvPr>
        <xdr:cNvSpPr txBox="1"/>
      </xdr:nvSpPr>
      <xdr:spPr>
        <a:xfrm>
          <a:off x="6864427" y="130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18885</xdr:rowOff>
    </xdr:from>
    <xdr:ext cx="469744" cy="259045"/>
    <xdr:sp macro="" textlink="">
      <xdr:nvSpPr>
        <xdr:cNvPr id="375" name="n_4mainValue【公営住宅】&#10;一人当たり面積">
          <a:extLst>
            <a:ext uri="{FF2B5EF4-FFF2-40B4-BE49-F238E27FC236}">
              <a16:creationId xmlns:a16="http://schemas.microsoft.com/office/drawing/2014/main" id="{C0E4C5A4-5FAB-4F8C-9444-4F271D391DF5}"/>
            </a:ext>
          </a:extLst>
        </xdr:cNvPr>
        <xdr:cNvSpPr txBox="1"/>
      </xdr:nvSpPr>
      <xdr:spPr>
        <a:xfrm>
          <a:off x="6070677" y="1306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7AD33561-AED7-44BB-99B9-C669914A7C0E}"/>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D6CEFA63-33B6-41BF-8617-3707E7872D69}"/>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49FCCC84-A58C-42E4-8FBB-88E045B163B7}"/>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D7D1D793-78AB-4FC5-82EF-672E12A5BED3}"/>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92AFCAB3-FB5F-45FB-A86B-2E95B2F0CD98}"/>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80770E9C-CAFE-4939-ABEE-D1CAA3F000A2}"/>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E5601616-44C9-47BD-8C77-D8CBE8786F9D}"/>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83FEBC43-10C7-4139-A376-CC07BFE1FB72}"/>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AD138C87-997D-4E9C-BF9C-E014B639D03A}"/>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C36B37C4-8584-4CE0-82F5-701491286E0D}"/>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E71C94A8-E279-43BA-BC81-AEB9FA1ADEF0}"/>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F6377294-4496-435E-B999-A5C9340ADAB3}"/>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9D0516F7-B3BE-4983-9448-5FB83655905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F7ABDA17-9218-4A04-A220-07F166C726CC}"/>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CAEAE484-EC7F-45A1-8877-80037403C2F9}"/>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BC60C506-E0DA-448E-96D3-49A1AC41A761}"/>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2DF58F9C-C3CC-47E7-98D9-12B2135AD939}"/>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39363652-A3AE-435F-A2F3-948F7F4B17DC}"/>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531F7829-7735-4179-9EDE-9FDF8BEC58EC}"/>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F5BABE20-0ADB-4F13-B5D4-EFED617A0FC2}"/>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18344814-5B9D-4CFE-B06F-7EE6968B9D48}"/>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210A5D22-5839-4706-BFCE-A5D6C46EEEBF}"/>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44AB25D7-573C-40B8-9122-DAC158AE921D}"/>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2F2B3C74-A356-4DC8-B8DF-A1634467992B}"/>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3609A82C-FB91-4D87-AE39-B98D7E75ECF9}"/>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EC549AD6-880B-4269-A29D-C35B53707494}"/>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a:extLst>
            <a:ext uri="{FF2B5EF4-FFF2-40B4-BE49-F238E27FC236}">
              <a16:creationId xmlns:a16="http://schemas.microsoft.com/office/drawing/2014/main" id="{BE9C8BA5-47CA-42F9-9B69-4E62BD85C1B3}"/>
            </a:ext>
          </a:extLst>
        </xdr:cNvPr>
        <xdr:cNvSpPr txBox="1"/>
      </xdr:nvSpPr>
      <xdr:spPr>
        <a:xfrm>
          <a:off x="10842791" y="720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D74BEE2D-7875-46DE-96E8-AAFFB52B842B}"/>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4" name="テキスト ボックス 403">
          <a:extLst>
            <a:ext uri="{FF2B5EF4-FFF2-40B4-BE49-F238E27FC236}">
              <a16:creationId xmlns:a16="http://schemas.microsoft.com/office/drawing/2014/main" id="{8BF03197-5A30-40DE-89C2-9E47819B0BC5}"/>
            </a:ext>
          </a:extLst>
        </xdr:cNvPr>
        <xdr:cNvSpPr txBox="1"/>
      </xdr:nvSpPr>
      <xdr:spPr>
        <a:xfrm>
          <a:off x="10842791" y="6890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BB2FA887-3C5C-4723-A056-D5B8B5EFAAEF}"/>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E0E5C30C-CBA6-4BA0-BFE8-2FB2B72A2CA2}"/>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8EB3F1EC-9591-4208-877B-C78EAEC2474F}"/>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5034FEB8-5ED9-4B96-9C53-E08180647F98}"/>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B4FA80F7-C9AC-4061-981D-E8CF8438633A}"/>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4D15A56A-DB77-47BC-80FC-0C75E349BE6A}"/>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F07DD325-ABA3-47FE-9CB4-A42431C7E2AB}"/>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39165F1E-2C02-42E8-933A-87F8B4720108}"/>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606D99F6-5AA6-4A04-9A0C-D04396563760}"/>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4" name="テキスト ボックス 413">
          <a:extLst>
            <a:ext uri="{FF2B5EF4-FFF2-40B4-BE49-F238E27FC236}">
              <a16:creationId xmlns:a16="http://schemas.microsoft.com/office/drawing/2014/main" id="{114510C4-64F6-4806-9CE3-2CD18CD4D5AA}"/>
            </a:ext>
          </a:extLst>
        </xdr:cNvPr>
        <xdr:cNvSpPr txBox="1"/>
      </xdr:nvSpPr>
      <xdr:spPr>
        <a:xfrm>
          <a:off x="10842791" y="53151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62AE36AA-F2E9-4C4C-9F4A-B3E0418F3D9E}"/>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6" name="テキスト ボックス 415">
          <a:extLst>
            <a:ext uri="{FF2B5EF4-FFF2-40B4-BE49-F238E27FC236}">
              <a16:creationId xmlns:a16="http://schemas.microsoft.com/office/drawing/2014/main" id="{2356CC94-F240-4D02-9F75-53C2D64E4C20}"/>
            </a:ext>
          </a:extLst>
        </xdr:cNvPr>
        <xdr:cNvSpPr txBox="1"/>
      </xdr:nvSpPr>
      <xdr:spPr>
        <a:xfrm>
          <a:off x="108427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2B22C622-92A5-40EF-B46F-90B0B97C94E8}"/>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95794</xdr:rowOff>
    </xdr:to>
    <xdr:cxnSp macro="">
      <xdr:nvCxnSpPr>
        <xdr:cNvPr id="418" name="直線コネクタ 417">
          <a:extLst>
            <a:ext uri="{FF2B5EF4-FFF2-40B4-BE49-F238E27FC236}">
              <a16:creationId xmlns:a16="http://schemas.microsoft.com/office/drawing/2014/main" id="{0D71A2C6-D7E8-4FCE-9CE6-59888F51DF37}"/>
            </a:ext>
          </a:extLst>
        </xdr:cNvPr>
        <xdr:cNvCxnSpPr/>
      </xdr:nvCxnSpPr>
      <xdr:spPr>
        <a:xfrm flipV="1">
          <a:off x="14699614" y="5490210"/>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99621</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C8B10AC7-797F-49A2-A786-6CCFD4D76407}"/>
            </a:ext>
          </a:extLst>
        </xdr:cNvPr>
        <xdr:cNvSpPr txBox="1"/>
      </xdr:nvSpPr>
      <xdr:spPr>
        <a:xfrm>
          <a:off x="14738350" y="703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95794</xdr:rowOff>
    </xdr:from>
    <xdr:to>
      <xdr:col>86</xdr:col>
      <xdr:colOff>25400</xdr:colOff>
      <xdr:row>42</xdr:row>
      <xdr:rowOff>95794</xdr:rowOff>
    </xdr:to>
    <xdr:cxnSp macro="">
      <xdr:nvCxnSpPr>
        <xdr:cNvPr id="420" name="直線コネクタ 419">
          <a:extLst>
            <a:ext uri="{FF2B5EF4-FFF2-40B4-BE49-F238E27FC236}">
              <a16:creationId xmlns:a16="http://schemas.microsoft.com/office/drawing/2014/main" id="{76BA3D11-1F0C-467B-93F9-CC3D16F15FD7}"/>
            </a:ext>
          </a:extLst>
        </xdr:cNvPr>
        <xdr:cNvCxnSpPr/>
      </xdr:nvCxnSpPr>
      <xdr:spPr>
        <a:xfrm>
          <a:off x="14611350" y="7029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C78648EA-0934-4E6B-9550-01397725963B}"/>
            </a:ext>
          </a:extLst>
        </xdr:cNvPr>
        <xdr:cNvSpPr txBox="1"/>
      </xdr:nvSpPr>
      <xdr:spPr>
        <a:xfrm>
          <a:off x="14738350" y="527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2" name="直線コネクタ 421">
          <a:extLst>
            <a:ext uri="{FF2B5EF4-FFF2-40B4-BE49-F238E27FC236}">
              <a16:creationId xmlns:a16="http://schemas.microsoft.com/office/drawing/2014/main" id="{B75A269E-A8B9-4C0A-9E85-27E3BF864105}"/>
            </a:ext>
          </a:extLst>
        </xdr:cNvPr>
        <xdr:cNvCxnSpPr/>
      </xdr:nvCxnSpPr>
      <xdr:spPr>
        <a:xfrm>
          <a:off x="14611350" y="54902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115224</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45B34A15-531B-4FD4-AD21-E26B0D372275}"/>
            </a:ext>
          </a:extLst>
        </xdr:cNvPr>
        <xdr:cNvSpPr txBox="1"/>
      </xdr:nvSpPr>
      <xdr:spPr>
        <a:xfrm>
          <a:off x="14738350"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24" name="フローチャート: 判断 423">
          <a:extLst>
            <a:ext uri="{FF2B5EF4-FFF2-40B4-BE49-F238E27FC236}">
              <a16:creationId xmlns:a16="http://schemas.microsoft.com/office/drawing/2014/main" id="{432D908B-13F0-40C9-B205-00CBCC570FCF}"/>
            </a:ext>
          </a:extLst>
        </xdr:cNvPr>
        <xdr:cNvSpPr/>
      </xdr:nvSpPr>
      <xdr:spPr>
        <a:xfrm>
          <a:off x="14649450" y="62010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98878</xdr:rowOff>
    </xdr:from>
    <xdr:to>
      <xdr:col>81</xdr:col>
      <xdr:colOff>101600</xdr:colOff>
      <xdr:row>38</xdr:row>
      <xdr:rowOff>29028</xdr:rowOff>
    </xdr:to>
    <xdr:sp macro="" textlink="">
      <xdr:nvSpPr>
        <xdr:cNvPr id="425" name="フローチャート: 判断 424">
          <a:extLst>
            <a:ext uri="{FF2B5EF4-FFF2-40B4-BE49-F238E27FC236}">
              <a16:creationId xmlns:a16="http://schemas.microsoft.com/office/drawing/2014/main" id="{AF496743-E85D-45F7-B373-78B200604F07}"/>
            </a:ext>
          </a:extLst>
        </xdr:cNvPr>
        <xdr:cNvSpPr/>
      </xdr:nvSpPr>
      <xdr:spPr>
        <a:xfrm>
          <a:off x="13887450" y="62075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426" name="フローチャート: 判断 425">
          <a:extLst>
            <a:ext uri="{FF2B5EF4-FFF2-40B4-BE49-F238E27FC236}">
              <a16:creationId xmlns:a16="http://schemas.microsoft.com/office/drawing/2014/main" id="{FF820012-73E2-4D39-8DBC-1DA0B46B1ED6}"/>
            </a:ext>
          </a:extLst>
        </xdr:cNvPr>
        <xdr:cNvSpPr/>
      </xdr:nvSpPr>
      <xdr:spPr>
        <a:xfrm>
          <a:off x="13093700" y="630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7" name="フローチャート: 判断 426">
          <a:extLst>
            <a:ext uri="{FF2B5EF4-FFF2-40B4-BE49-F238E27FC236}">
              <a16:creationId xmlns:a16="http://schemas.microsoft.com/office/drawing/2014/main" id="{E78A3F22-2B89-4826-AF79-4284B0B32836}"/>
            </a:ext>
          </a:extLst>
        </xdr:cNvPr>
        <xdr:cNvSpPr/>
      </xdr:nvSpPr>
      <xdr:spPr>
        <a:xfrm>
          <a:off x="12299950" y="6344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428" name="フローチャート: 判断 427">
          <a:extLst>
            <a:ext uri="{FF2B5EF4-FFF2-40B4-BE49-F238E27FC236}">
              <a16:creationId xmlns:a16="http://schemas.microsoft.com/office/drawing/2014/main" id="{6F950E11-823A-446B-8695-A450EA0F954A}"/>
            </a:ext>
          </a:extLst>
        </xdr:cNvPr>
        <xdr:cNvSpPr/>
      </xdr:nvSpPr>
      <xdr:spPr>
        <a:xfrm>
          <a:off x="11487150" y="6348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1E5D22F-E630-4296-96C9-BF46068BD5A0}"/>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DE717DE-2801-4EFB-B0B3-1B232FCCD7C1}"/>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26969A2-3014-46B0-B111-D97AA586EFEB}"/>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B914E9E-F424-4CF3-BA00-469FC393DF62}"/>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5C72B9C-518E-4886-87EE-074915AAC35F}"/>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102144</xdr:rowOff>
    </xdr:from>
    <xdr:to>
      <xdr:col>85</xdr:col>
      <xdr:colOff>177800</xdr:colOff>
      <xdr:row>38</xdr:row>
      <xdr:rowOff>32294</xdr:rowOff>
    </xdr:to>
    <xdr:sp macro="" textlink="">
      <xdr:nvSpPr>
        <xdr:cNvPr id="434" name="楕円 433">
          <a:extLst>
            <a:ext uri="{FF2B5EF4-FFF2-40B4-BE49-F238E27FC236}">
              <a16:creationId xmlns:a16="http://schemas.microsoft.com/office/drawing/2014/main" id="{98F9F15D-7681-479D-BA9F-6DFB63DC2B2B}"/>
            </a:ext>
          </a:extLst>
        </xdr:cNvPr>
        <xdr:cNvSpPr/>
      </xdr:nvSpPr>
      <xdr:spPr>
        <a:xfrm>
          <a:off x="14649450" y="62108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80571</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5EE12C02-E440-4AF9-9010-52E52245B02F}"/>
            </a:ext>
          </a:extLst>
        </xdr:cNvPr>
        <xdr:cNvSpPr txBox="1"/>
      </xdr:nvSpPr>
      <xdr:spPr>
        <a:xfrm>
          <a:off x="14738350" y="6189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92347</xdr:rowOff>
    </xdr:from>
    <xdr:to>
      <xdr:col>81</xdr:col>
      <xdr:colOff>101600</xdr:colOff>
      <xdr:row>38</xdr:row>
      <xdr:rowOff>22497</xdr:rowOff>
    </xdr:to>
    <xdr:sp macro="" textlink="">
      <xdr:nvSpPr>
        <xdr:cNvPr id="436" name="楕円 435">
          <a:extLst>
            <a:ext uri="{FF2B5EF4-FFF2-40B4-BE49-F238E27FC236}">
              <a16:creationId xmlns:a16="http://schemas.microsoft.com/office/drawing/2014/main" id="{B0816CAB-B674-47DB-8C79-B6C7D80A055E}"/>
            </a:ext>
          </a:extLst>
        </xdr:cNvPr>
        <xdr:cNvSpPr/>
      </xdr:nvSpPr>
      <xdr:spPr>
        <a:xfrm>
          <a:off x="13887450" y="62010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143147</xdr:rowOff>
    </xdr:from>
    <xdr:to>
      <xdr:col>85</xdr:col>
      <xdr:colOff>127000</xdr:colOff>
      <xdr:row>37</xdr:row>
      <xdr:rowOff>152944</xdr:rowOff>
    </xdr:to>
    <xdr:cxnSp macro="">
      <xdr:nvCxnSpPr>
        <xdr:cNvPr id="437" name="直線コネクタ 436">
          <a:extLst>
            <a:ext uri="{FF2B5EF4-FFF2-40B4-BE49-F238E27FC236}">
              <a16:creationId xmlns:a16="http://schemas.microsoft.com/office/drawing/2014/main" id="{7C41A5DD-A5A9-419E-B00D-494EABEA1F1B}"/>
            </a:ext>
          </a:extLst>
        </xdr:cNvPr>
        <xdr:cNvCxnSpPr/>
      </xdr:nvCxnSpPr>
      <xdr:spPr>
        <a:xfrm>
          <a:off x="13938250" y="6251847"/>
          <a:ext cx="762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438" name="楕円 437">
          <a:extLst>
            <a:ext uri="{FF2B5EF4-FFF2-40B4-BE49-F238E27FC236}">
              <a16:creationId xmlns:a16="http://schemas.microsoft.com/office/drawing/2014/main" id="{3DC81AD3-3CE4-4DE6-8CC2-9F67145300C4}"/>
            </a:ext>
          </a:extLst>
        </xdr:cNvPr>
        <xdr:cNvSpPr/>
      </xdr:nvSpPr>
      <xdr:spPr>
        <a:xfrm>
          <a:off x="130937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143147</xdr:rowOff>
    </xdr:to>
    <xdr:cxnSp macro="">
      <xdr:nvCxnSpPr>
        <xdr:cNvPr id="439" name="直線コネクタ 438">
          <a:extLst>
            <a:ext uri="{FF2B5EF4-FFF2-40B4-BE49-F238E27FC236}">
              <a16:creationId xmlns:a16="http://schemas.microsoft.com/office/drawing/2014/main" id="{5726EDF4-9D03-447E-A0BD-02B0413FB36B}"/>
            </a:ext>
          </a:extLst>
        </xdr:cNvPr>
        <xdr:cNvCxnSpPr/>
      </xdr:nvCxnSpPr>
      <xdr:spPr>
        <a:xfrm>
          <a:off x="13144500" y="6196330"/>
          <a:ext cx="7937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95613</xdr:rowOff>
    </xdr:from>
    <xdr:to>
      <xdr:col>72</xdr:col>
      <xdr:colOff>38100</xdr:colOff>
      <xdr:row>38</xdr:row>
      <xdr:rowOff>25763</xdr:rowOff>
    </xdr:to>
    <xdr:sp macro="" textlink="">
      <xdr:nvSpPr>
        <xdr:cNvPr id="440" name="楕円 439">
          <a:extLst>
            <a:ext uri="{FF2B5EF4-FFF2-40B4-BE49-F238E27FC236}">
              <a16:creationId xmlns:a16="http://schemas.microsoft.com/office/drawing/2014/main" id="{D1C43D15-B933-4721-9984-B15E57F1E678}"/>
            </a:ext>
          </a:extLst>
        </xdr:cNvPr>
        <xdr:cNvSpPr/>
      </xdr:nvSpPr>
      <xdr:spPr>
        <a:xfrm>
          <a:off x="12299950" y="62043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146413</xdr:rowOff>
    </xdr:to>
    <xdr:cxnSp macro="">
      <xdr:nvCxnSpPr>
        <xdr:cNvPr id="441" name="直線コネクタ 440">
          <a:extLst>
            <a:ext uri="{FF2B5EF4-FFF2-40B4-BE49-F238E27FC236}">
              <a16:creationId xmlns:a16="http://schemas.microsoft.com/office/drawing/2014/main" id="{C455F26C-B896-4F60-A8F7-577DFD2303CC}"/>
            </a:ext>
          </a:extLst>
        </xdr:cNvPr>
        <xdr:cNvCxnSpPr/>
      </xdr:nvCxnSpPr>
      <xdr:spPr>
        <a:xfrm flipV="1">
          <a:off x="12344400" y="6196330"/>
          <a:ext cx="8001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18869</xdr:rowOff>
    </xdr:from>
    <xdr:to>
      <xdr:col>67</xdr:col>
      <xdr:colOff>101600</xdr:colOff>
      <xdr:row>38</xdr:row>
      <xdr:rowOff>120469</xdr:rowOff>
    </xdr:to>
    <xdr:sp macro="" textlink="">
      <xdr:nvSpPr>
        <xdr:cNvPr id="442" name="楕円 441">
          <a:extLst>
            <a:ext uri="{FF2B5EF4-FFF2-40B4-BE49-F238E27FC236}">
              <a16:creationId xmlns:a16="http://schemas.microsoft.com/office/drawing/2014/main" id="{603C59CF-28A8-4984-BC9A-9C1566ECAD35}"/>
            </a:ext>
          </a:extLst>
        </xdr:cNvPr>
        <xdr:cNvSpPr/>
      </xdr:nvSpPr>
      <xdr:spPr>
        <a:xfrm>
          <a:off x="11487150" y="629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146413</xdr:rowOff>
    </xdr:from>
    <xdr:to>
      <xdr:col>71</xdr:col>
      <xdr:colOff>177800</xdr:colOff>
      <xdr:row>38</xdr:row>
      <xdr:rowOff>69669</xdr:rowOff>
    </xdr:to>
    <xdr:cxnSp macro="">
      <xdr:nvCxnSpPr>
        <xdr:cNvPr id="443" name="直線コネクタ 442">
          <a:extLst>
            <a:ext uri="{FF2B5EF4-FFF2-40B4-BE49-F238E27FC236}">
              <a16:creationId xmlns:a16="http://schemas.microsoft.com/office/drawing/2014/main" id="{879D611E-CADA-4EC2-861F-2D76AAB3EF75}"/>
            </a:ext>
          </a:extLst>
        </xdr:cNvPr>
        <xdr:cNvCxnSpPr/>
      </xdr:nvCxnSpPr>
      <xdr:spPr>
        <a:xfrm flipV="1">
          <a:off x="11537950" y="6255113"/>
          <a:ext cx="806450" cy="8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20155</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DC7983C2-2533-422D-BD04-FF227940978C}"/>
            </a:ext>
          </a:extLst>
        </xdr:cNvPr>
        <xdr:cNvSpPr txBox="1"/>
      </xdr:nvSpPr>
      <xdr:spPr>
        <a:xfrm>
          <a:off x="13742044" y="629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124658</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93077B88-8DC1-424A-A9E0-1C8E74E9DB8B}"/>
            </a:ext>
          </a:extLst>
        </xdr:cNvPr>
        <xdr:cNvSpPr txBox="1"/>
      </xdr:nvSpPr>
      <xdr:spPr>
        <a:xfrm>
          <a:off x="12960994" y="639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CF921971-697B-4BB8-B6C2-1FC5B01C7355}"/>
            </a:ext>
          </a:extLst>
        </xdr:cNvPr>
        <xdr:cNvSpPr txBox="1"/>
      </xdr:nvSpPr>
      <xdr:spPr>
        <a:xfrm>
          <a:off x="121672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167112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4D3DE137-D795-42D9-8F86-A66028E8227A}"/>
            </a:ext>
          </a:extLst>
        </xdr:cNvPr>
        <xdr:cNvSpPr txBox="1"/>
      </xdr:nvSpPr>
      <xdr:spPr>
        <a:xfrm>
          <a:off x="11354444" y="644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39024</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A4324E3F-1212-4971-B68B-5FC3EB700537}"/>
            </a:ext>
          </a:extLst>
        </xdr:cNvPr>
        <xdr:cNvSpPr txBox="1"/>
      </xdr:nvSpPr>
      <xdr:spPr>
        <a:xfrm>
          <a:off x="137420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EC7A74F8-269A-49F5-B1C7-73FE058937DD}"/>
            </a:ext>
          </a:extLst>
        </xdr:cNvPr>
        <xdr:cNvSpPr txBox="1"/>
      </xdr:nvSpPr>
      <xdr:spPr>
        <a:xfrm>
          <a:off x="12960994" y="593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42290</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17CE215C-DD60-4E86-A186-5C9D2C4557B0}"/>
            </a:ext>
          </a:extLst>
        </xdr:cNvPr>
        <xdr:cNvSpPr txBox="1"/>
      </xdr:nvSpPr>
      <xdr:spPr>
        <a:xfrm>
          <a:off x="121672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CE7D69ED-80F2-4532-A3DC-26772F435A6F}"/>
            </a:ext>
          </a:extLst>
        </xdr:cNvPr>
        <xdr:cNvSpPr txBox="1"/>
      </xdr:nvSpPr>
      <xdr:spPr>
        <a:xfrm>
          <a:off x="113544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DF813C1B-BE29-4DFD-9AD3-8D99DF02B5AF}"/>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DFC05289-8486-465C-8116-C64EBD53528F}"/>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8386CD35-418D-4D47-9F07-FCE2018F02CC}"/>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1F783D15-3847-41DF-AD9A-155C8ABCD47B}"/>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2E40B72B-5724-457F-B849-215C408B7765}"/>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26D87589-DA4B-4F6F-8245-15F8796A98A6}"/>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C2A635AB-EE8F-41A4-A4EF-6DB335917131}"/>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69345309-CFF4-486A-BD58-9A79219736FC}"/>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2F2431D-28E8-4BA2-8B2A-D6F02796E9CB}"/>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6BDBD969-60C6-4F5D-BCB2-9C87ED1C509F}"/>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6F0877A9-7312-49CB-B677-F62237399FFF}"/>
            </a:ext>
          </a:extLst>
        </xdr:cNvPr>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1D8F582E-CE16-426B-A1E5-AA1C2BCEE2AB}"/>
            </a:ext>
          </a:extLst>
        </xdr:cNvPr>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25E8E100-7D75-428A-BFA0-A87DCFAD2783}"/>
            </a:ext>
          </a:extLst>
        </xdr:cNvPr>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5C0B4921-EFC2-4AF8-93B9-9A378065BB1C}"/>
            </a:ext>
          </a:extLst>
        </xdr:cNvPr>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79577E03-48A2-4460-8356-CCC5C7DD7B92}"/>
            </a:ext>
          </a:extLst>
        </xdr:cNvPr>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533C5E41-078B-4FEA-A736-19D5D08540EC}"/>
            </a:ext>
          </a:extLst>
        </xdr:cNvPr>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5F20D68C-1C6E-4A60-96A5-124929A7E7A2}"/>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B752E2F0-8614-42AA-B8D3-3B22AB778276}"/>
            </a:ext>
          </a:extLst>
        </xdr:cNvPr>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BF833B5E-BECB-4138-A6A1-0B1C0973808A}"/>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E938A9B2-33B5-469D-B9F6-D4AECDE9C7D0}"/>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ED76A77F-868F-4075-80E6-FB9261F579A9}"/>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96774</xdr:rowOff>
    </xdr:from>
    <xdr:to>
      <xdr:col>116</xdr:col>
      <xdr:colOff>62864</xdr:colOff>
      <xdr:row>41</xdr:row>
      <xdr:rowOff>78486</xdr:rowOff>
    </xdr:to>
    <xdr:cxnSp macro="">
      <xdr:nvCxnSpPr>
        <xdr:cNvPr id="473" name="直線コネクタ 472">
          <a:extLst>
            <a:ext uri="{FF2B5EF4-FFF2-40B4-BE49-F238E27FC236}">
              <a16:creationId xmlns:a16="http://schemas.microsoft.com/office/drawing/2014/main" id="{E51CD23D-C0CC-4EC8-B60C-5DA18773B20D}"/>
            </a:ext>
          </a:extLst>
        </xdr:cNvPr>
        <xdr:cNvCxnSpPr/>
      </xdr:nvCxnSpPr>
      <xdr:spPr>
        <a:xfrm flipV="1">
          <a:off x="19951064" y="5875274"/>
          <a:ext cx="0" cy="972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E0FE6F1B-42B7-4C1D-AFC3-883380F90188}"/>
            </a:ext>
          </a:extLst>
        </xdr:cNvPr>
        <xdr:cNvSpPr txBox="1"/>
      </xdr:nvSpPr>
      <xdr:spPr>
        <a:xfrm>
          <a:off x="19989800" y="685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5" name="直線コネクタ 474">
          <a:extLst>
            <a:ext uri="{FF2B5EF4-FFF2-40B4-BE49-F238E27FC236}">
              <a16:creationId xmlns:a16="http://schemas.microsoft.com/office/drawing/2014/main" id="{6765CD4B-D65C-4A3D-8F04-6A795C675656}"/>
            </a:ext>
          </a:extLst>
        </xdr:cNvPr>
        <xdr:cNvCxnSpPr/>
      </xdr:nvCxnSpPr>
      <xdr:spPr>
        <a:xfrm>
          <a:off x="19881850" y="6847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43451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2C17D0F6-E353-49D7-A42B-053F395CF486}"/>
            </a:ext>
          </a:extLst>
        </xdr:cNvPr>
        <xdr:cNvSpPr txBox="1"/>
      </xdr:nvSpPr>
      <xdr:spPr>
        <a:xfrm>
          <a:off x="19989800"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96774</xdr:rowOff>
    </xdr:from>
    <xdr:to>
      <xdr:col>116</xdr:col>
      <xdr:colOff>152400</xdr:colOff>
      <xdr:row>35</xdr:row>
      <xdr:rowOff>96774</xdr:rowOff>
    </xdr:to>
    <xdr:cxnSp macro="">
      <xdr:nvCxnSpPr>
        <xdr:cNvPr id="477" name="直線コネクタ 476">
          <a:extLst>
            <a:ext uri="{FF2B5EF4-FFF2-40B4-BE49-F238E27FC236}">
              <a16:creationId xmlns:a16="http://schemas.microsoft.com/office/drawing/2014/main" id="{B382345B-A8E9-4D90-AF1E-06B4BFBCEF53}"/>
            </a:ext>
          </a:extLst>
        </xdr:cNvPr>
        <xdr:cNvCxnSpPr/>
      </xdr:nvCxnSpPr>
      <xdr:spPr>
        <a:xfrm>
          <a:off x="19881850" y="58752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6FECFF59-17C7-4593-A1EC-05EF5EF882C0}"/>
            </a:ext>
          </a:extLst>
        </xdr:cNvPr>
        <xdr:cNvSpPr txBox="1"/>
      </xdr:nvSpPr>
      <xdr:spPr>
        <a:xfrm>
          <a:off x="19989800" y="6402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9" name="フローチャート: 判断 478">
          <a:extLst>
            <a:ext uri="{FF2B5EF4-FFF2-40B4-BE49-F238E27FC236}">
              <a16:creationId xmlns:a16="http://schemas.microsoft.com/office/drawing/2014/main" id="{061E1536-BEC3-4C28-810A-71370F8CB1CE}"/>
            </a:ext>
          </a:extLst>
        </xdr:cNvPr>
        <xdr:cNvSpPr/>
      </xdr:nvSpPr>
      <xdr:spPr>
        <a:xfrm>
          <a:off x="19900900" y="6544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80" name="フローチャート: 判断 479">
          <a:extLst>
            <a:ext uri="{FF2B5EF4-FFF2-40B4-BE49-F238E27FC236}">
              <a16:creationId xmlns:a16="http://schemas.microsoft.com/office/drawing/2014/main" id="{04156618-D5A3-431C-B889-E2B26B2256FD}"/>
            </a:ext>
          </a:extLst>
        </xdr:cNvPr>
        <xdr:cNvSpPr/>
      </xdr:nvSpPr>
      <xdr:spPr>
        <a:xfrm>
          <a:off x="19157950" y="65443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64262</xdr:rowOff>
    </xdr:from>
    <xdr:to>
      <xdr:col>107</xdr:col>
      <xdr:colOff>101600</xdr:colOff>
      <xdr:row>39</xdr:row>
      <xdr:rowOff>165862</xdr:rowOff>
    </xdr:to>
    <xdr:sp macro="" textlink="">
      <xdr:nvSpPr>
        <xdr:cNvPr id="481" name="フローチャート: 判断 480">
          <a:extLst>
            <a:ext uri="{FF2B5EF4-FFF2-40B4-BE49-F238E27FC236}">
              <a16:creationId xmlns:a16="http://schemas.microsoft.com/office/drawing/2014/main" id="{3A1D370C-3D0A-429A-8473-FF98AB6324D2}"/>
            </a:ext>
          </a:extLst>
        </xdr:cNvPr>
        <xdr:cNvSpPr/>
      </xdr:nvSpPr>
      <xdr:spPr>
        <a:xfrm>
          <a:off x="18345150" y="65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82" name="フローチャート: 判断 481">
          <a:extLst>
            <a:ext uri="{FF2B5EF4-FFF2-40B4-BE49-F238E27FC236}">
              <a16:creationId xmlns:a16="http://schemas.microsoft.com/office/drawing/2014/main" id="{FA2C5520-2048-401B-84F5-62A5E1EF48E5}"/>
            </a:ext>
          </a:extLst>
        </xdr:cNvPr>
        <xdr:cNvSpPr/>
      </xdr:nvSpPr>
      <xdr:spPr>
        <a:xfrm>
          <a:off x="17551400" y="65077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77978</xdr:rowOff>
    </xdr:from>
    <xdr:to>
      <xdr:col>98</xdr:col>
      <xdr:colOff>38100</xdr:colOff>
      <xdr:row>40</xdr:row>
      <xdr:rowOff>8128</xdr:rowOff>
    </xdr:to>
    <xdr:sp macro="" textlink="">
      <xdr:nvSpPr>
        <xdr:cNvPr id="483" name="フローチャート: 判断 482">
          <a:extLst>
            <a:ext uri="{FF2B5EF4-FFF2-40B4-BE49-F238E27FC236}">
              <a16:creationId xmlns:a16="http://schemas.microsoft.com/office/drawing/2014/main" id="{0132C24C-70DC-4EAE-BD93-7246F8919633}"/>
            </a:ext>
          </a:extLst>
        </xdr:cNvPr>
        <xdr:cNvSpPr/>
      </xdr:nvSpPr>
      <xdr:spPr>
        <a:xfrm>
          <a:off x="16757650" y="65168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11E12888-91B6-48AA-B22D-EA5C58928640}"/>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2EFE6B0-C15A-4124-88A7-5EBD6F7ECA4C}"/>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4E0EB9A-F9DA-437D-9909-04EE84A2DB53}"/>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C1192E1-3A00-4A56-ABA4-C4D849B2CC48}"/>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71B4742-0100-48C8-BE91-093C57ED347D}"/>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89" name="楕円 488">
          <a:extLst>
            <a:ext uri="{FF2B5EF4-FFF2-40B4-BE49-F238E27FC236}">
              <a16:creationId xmlns:a16="http://schemas.microsoft.com/office/drawing/2014/main" id="{22F355C1-4C38-497E-8D52-C57D8F262A03}"/>
            </a:ext>
          </a:extLst>
        </xdr:cNvPr>
        <xdr:cNvSpPr/>
      </xdr:nvSpPr>
      <xdr:spPr>
        <a:xfrm>
          <a:off x="19900900" y="66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E364C109-90A4-4CDA-84B8-0EB052828EBB}"/>
            </a:ext>
          </a:extLst>
        </xdr:cNvPr>
        <xdr:cNvSpPr txBox="1"/>
      </xdr:nvSpPr>
      <xdr:spPr>
        <a:xfrm>
          <a:off x="19989800" y="658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169418</xdr:rowOff>
    </xdr:from>
    <xdr:to>
      <xdr:col>112</xdr:col>
      <xdr:colOff>38100</xdr:colOff>
      <xdr:row>40</xdr:row>
      <xdr:rowOff>99568</xdr:rowOff>
    </xdr:to>
    <xdr:sp macro="" textlink="">
      <xdr:nvSpPr>
        <xdr:cNvPr id="491" name="楕円 490">
          <a:extLst>
            <a:ext uri="{FF2B5EF4-FFF2-40B4-BE49-F238E27FC236}">
              <a16:creationId xmlns:a16="http://schemas.microsoft.com/office/drawing/2014/main" id="{A9499A96-1792-4E34-9EC1-F8901C6F8D16}"/>
            </a:ext>
          </a:extLst>
        </xdr:cNvPr>
        <xdr:cNvSpPr/>
      </xdr:nvSpPr>
      <xdr:spPr>
        <a:xfrm>
          <a:off x="19157950" y="66019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48768</xdr:rowOff>
    </xdr:to>
    <xdr:cxnSp macro="">
      <xdr:nvCxnSpPr>
        <xdr:cNvPr id="492" name="直線コネクタ 491">
          <a:extLst>
            <a:ext uri="{FF2B5EF4-FFF2-40B4-BE49-F238E27FC236}">
              <a16:creationId xmlns:a16="http://schemas.microsoft.com/office/drawing/2014/main" id="{10C7FBBC-4703-4B1C-9CAD-8032FE46542C}"/>
            </a:ext>
          </a:extLst>
        </xdr:cNvPr>
        <xdr:cNvCxnSpPr/>
      </xdr:nvCxnSpPr>
      <xdr:spPr>
        <a:xfrm>
          <a:off x="19202400" y="665276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169418</xdr:rowOff>
    </xdr:from>
    <xdr:to>
      <xdr:col>107</xdr:col>
      <xdr:colOff>101600</xdr:colOff>
      <xdr:row>40</xdr:row>
      <xdr:rowOff>99568</xdr:rowOff>
    </xdr:to>
    <xdr:sp macro="" textlink="">
      <xdr:nvSpPr>
        <xdr:cNvPr id="493" name="楕円 492">
          <a:extLst>
            <a:ext uri="{FF2B5EF4-FFF2-40B4-BE49-F238E27FC236}">
              <a16:creationId xmlns:a16="http://schemas.microsoft.com/office/drawing/2014/main" id="{8A530074-DCC7-42BF-BD8F-BEB957E29103}"/>
            </a:ext>
          </a:extLst>
        </xdr:cNvPr>
        <xdr:cNvSpPr/>
      </xdr:nvSpPr>
      <xdr:spPr>
        <a:xfrm>
          <a:off x="18345150" y="66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48768</xdr:rowOff>
    </xdr:from>
    <xdr:to>
      <xdr:col>111</xdr:col>
      <xdr:colOff>177800</xdr:colOff>
      <xdr:row>40</xdr:row>
      <xdr:rowOff>48768</xdr:rowOff>
    </xdr:to>
    <xdr:cxnSp macro="">
      <xdr:nvCxnSpPr>
        <xdr:cNvPr id="494" name="直線コネクタ 493">
          <a:extLst>
            <a:ext uri="{FF2B5EF4-FFF2-40B4-BE49-F238E27FC236}">
              <a16:creationId xmlns:a16="http://schemas.microsoft.com/office/drawing/2014/main" id="{0DA91C90-B298-413E-8823-07FA6BB04A6F}"/>
            </a:ext>
          </a:extLst>
        </xdr:cNvPr>
        <xdr:cNvCxnSpPr/>
      </xdr:nvCxnSpPr>
      <xdr:spPr>
        <a:xfrm>
          <a:off x="18395950" y="665276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95" name="楕円 494">
          <a:extLst>
            <a:ext uri="{FF2B5EF4-FFF2-40B4-BE49-F238E27FC236}">
              <a16:creationId xmlns:a16="http://schemas.microsoft.com/office/drawing/2014/main" id="{D7960303-A93D-4986-A9D2-3319D31B3D5D}"/>
            </a:ext>
          </a:extLst>
        </xdr:cNvPr>
        <xdr:cNvSpPr/>
      </xdr:nvSpPr>
      <xdr:spPr>
        <a:xfrm>
          <a:off x="17551400" y="66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48768</xdr:rowOff>
    </xdr:from>
    <xdr:to>
      <xdr:col>107</xdr:col>
      <xdr:colOff>50800</xdr:colOff>
      <xdr:row>40</xdr:row>
      <xdr:rowOff>48768</xdr:rowOff>
    </xdr:to>
    <xdr:cxnSp macro="">
      <xdr:nvCxnSpPr>
        <xdr:cNvPr id="496" name="直線コネクタ 495">
          <a:extLst>
            <a:ext uri="{FF2B5EF4-FFF2-40B4-BE49-F238E27FC236}">
              <a16:creationId xmlns:a16="http://schemas.microsoft.com/office/drawing/2014/main" id="{932C2A8A-E8F5-4BE2-956E-2EBBCCE76E3E}"/>
            </a:ext>
          </a:extLst>
        </xdr:cNvPr>
        <xdr:cNvCxnSpPr/>
      </xdr:nvCxnSpPr>
      <xdr:spPr>
        <a:xfrm>
          <a:off x="17602200" y="665276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xdr:rowOff>
    </xdr:from>
    <xdr:to>
      <xdr:col>98</xdr:col>
      <xdr:colOff>38100</xdr:colOff>
      <xdr:row>40</xdr:row>
      <xdr:rowOff>108712</xdr:rowOff>
    </xdr:to>
    <xdr:sp macro="" textlink="">
      <xdr:nvSpPr>
        <xdr:cNvPr id="497" name="楕円 496">
          <a:extLst>
            <a:ext uri="{FF2B5EF4-FFF2-40B4-BE49-F238E27FC236}">
              <a16:creationId xmlns:a16="http://schemas.microsoft.com/office/drawing/2014/main" id="{835CD5F4-2B18-4814-9276-380EAE3B64A3}"/>
            </a:ext>
          </a:extLst>
        </xdr:cNvPr>
        <xdr:cNvSpPr/>
      </xdr:nvSpPr>
      <xdr:spPr>
        <a:xfrm>
          <a:off x="16757650" y="66111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48768</xdr:rowOff>
    </xdr:from>
    <xdr:to>
      <xdr:col>102</xdr:col>
      <xdr:colOff>114300</xdr:colOff>
      <xdr:row>40</xdr:row>
      <xdr:rowOff>57912</xdr:rowOff>
    </xdr:to>
    <xdr:cxnSp macro="">
      <xdr:nvCxnSpPr>
        <xdr:cNvPr id="498" name="直線コネクタ 497">
          <a:extLst>
            <a:ext uri="{FF2B5EF4-FFF2-40B4-BE49-F238E27FC236}">
              <a16:creationId xmlns:a16="http://schemas.microsoft.com/office/drawing/2014/main" id="{1CAD4C0D-3C71-4128-8D8D-CA44B60F8274}"/>
            </a:ext>
          </a:extLst>
        </xdr:cNvPr>
        <xdr:cNvCxnSpPr/>
      </xdr:nvCxnSpPr>
      <xdr:spPr>
        <a:xfrm flipV="1">
          <a:off x="16802100" y="6652768"/>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7D43C159-4DCB-459D-A780-DF201349B7EC}"/>
            </a:ext>
          </a:extLst>
        </xdr:cNvPr>
        <xdr:cNvSpPr txBox="1"/>
      </xdr:nvSpPr>
      <xdr:spPr>
        <a:xfrm>
          <a:off x="189802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10939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56E19958-66D3-4887-91C4-7CD2436735D4}"/>
            </a:ext>
          </a:extLst>
        </xdr:cNvPr>
        <xdr:cNvSpPr txBox="1"/>
      </xdr:nvSpPr>
      <xdr:spPr>
        <a:xfrm>
          <a:off x="18180127" y="62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15511</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B4785D1-7A7E-42B3-897E-00139D35EEFA}"/>
            </a:ext>
          </a:extLst>
        </xdr:cNvPr>
        <xdr:cNvSpPr txBox="1"/>
      </xdr:nvSpPr>
      <xdr:spPr>
        <a:xfrm>
          <a:off x="17386377" y="62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24655</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CE407394-DD85-4133-A897-7E0CD2581422}"/>
            </a:ext>
          </a:extLst>
        </xdr:cNvPr>
        <xdr:cNvSpPr txBox="1"/>
      </xdr:nvSpPr>
      <xdr:spPr>
        <a:xfrm>
          <a:off x="16592627" y="629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90695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BE88C734-93C1-438A-87A2-3339FFC72F35}"/>
            </a:ext>
          </a:extLst>
        </xdr:cNvPr>
        <xdr:cNvSpPr txBox="1"/>
      </xdr:nvSpPr>
      <xdr:spPr>
        <a:xfrm>
          <a:off x="18980227" y="66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D076E216-B602-4FA2-95F3-4992CAFF23D4}"/>
            </a:ext>
          </a:extLst>
        </xdr:cNvPr>
        <xdr:cNvSpPr txBox="1"/>
      </xdr:nvSpPr>
      <xdr:spPr>
        <a:xfrm>
          <a:off x="18180127" y="66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A8615E15-C1FB-4D62-A671-FF114C495BC4}"/>
            </a:ext>
          </a:extLst>
        </xdr:cNvPr>
        <xdr:cNvSpPr txBox="1"/>
      </xdr:nvSpPr>
      <xdr:spPr>
        <a:xfrm>
          <a:off x="17386377" y="66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99839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974F9269-9F4F-4D8C-83B6-28732EC4A08C}"/>
            </a:ext>
          </a:extLst>
        </xdr:cNvPr>
        <xdr:cNvSpPr txBox="1"/>
      </xdr:nvSpPr>
      <xdr:spPr>
        <a:xfrm>
          <a:off x="16592627" y="670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1D71A6C3-6CB5-4B50-8D24-BA99F3C29C5E}"/>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570422A1-E555-4B4E-9076-B634484A0CC5}"/>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9DFA21EB-1FCD-4C2F-8E3B-9B6C963427B7}"/>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BD263D2-D927-4EDF-BBAB-B85C6DBDF522}"/>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8EA57F57-5EAE-47BE-91A3-2D24D98E76E7}"/>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B741C68E-126C-44C5-AACD-5AE503048322}"/>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29580029-C639-48FF-856B-A3A4B659C8A2}"/>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B1564664-8589-4BE1-BBB7-8131EFAE4917}"/>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9940D97F-8E03-4D16-8695-EF22FCDDBF8F}"/>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10DD65DB-0CDF-4F97-A475-3C5633DF387C}"/>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A9EBEA60-161F-41A2-A614-22F0E4A3B042}"/>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800DB015-745D-49AB-BCBB-4FA9423EB4DC}"/>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EB8CFDC6-D4E6-46D6-971F-2E7C17E611FF}"/>
            </a:ext>
          </a:extLst>
        </xdr:cNvPr>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3FFEA7AF-206D-42F3-B980-AD7FCCC98709}"/>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3B08D184-0F75-4581-B80D-1D3287079737}"/>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1CB957DE-AC9F-48DC-B9FB-917EA9F7BF8F}"/>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6C3EFB85-6189-4FBF-A5A5-4D3E30CA7B85}"/>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1A089005-C008-47E3-858A-72EB4CE3A39B}"/>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9846A3D-99AA-47BC-AE87-9828DDF7115D}"/>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9FCDCBD1-9933-4883-85F8-223B20E11FD1}"/>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18313E04-3DCA-4C0E-817E-F883FD83EC7D}"/>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DC7E2363-C64E-4C98-AEC6-4C969BAD4B8E}"/>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7031BB7C-4E16-4709-9D67-C5E3969BC993}"/>
            </a:ext>
          </a:extLst>
        </xdr:cNvPr>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503629A5-14A5-4917-A56C-3D2D416EC1AF}"/>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D8890796-BC5B-452D-B839-DB5A56E93307}"/>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441183CB-02C9-4E27-8CA8-CB1C3C61EEDA}"/>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63</xdr:row>
      <xdr:rowOff>102870</xdr:rowOff>
    </xdr:to>
    <xdr:cxnSp macro="">
      <xdr:nvCxnSpPr>
        <xdr:cNvPr id="533" name="直線コネクタ 532">
          <a:extLst>
            <a:ext uri="{FF2B5EF4-FFF2-40B4-BE49-F238E27FC236}">
              <a16:creationId xmlns:a16="http://schemas.microsoft.com/office/drawing/2014/main" id="{6DB014D9-206D-411B-93EB-9BE1037BC305}"/>
            </a:ext>
          </a:extLst>
        </xdr:cNvPr>
        <xdr:cNvCxnSpPr/>
      </xdr:nvCxnSpPr>
      <xdr:spPr>
        <a:xfrm flipV="1">
          <a:off x="14699614" y="9297851"/>
          <a:ext cx="0" cy="120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77532F90-5B68-49ED-A782-92CC4898643A}"/>
            </a:ext>
          </a:extLst>
        </xdr:cNvPr>
        <xdr:cNvSpPr txBox="1"/>
      </xdr:nvSpPr>
      <xdr:spPr>
        <a:xfrm>
          <a:off x="14738350"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5" name="直線コネクタ 534">
          <a:extLst>
            <a:ext uri="{FF2B5EF4-FFF2-40B4-BE49-F238E27FC236}">
              <a16:creationId xmlns:a16="http://schemas.microsoft.com/office/drawing/2014/main" id="{82ED38D0-663D-4D36-BC01-6A25460A0942}"/>
            </a:ext>
          </a:extLst>
        </xdr:cNvPr>
        <xdr:cNvCxnSpPr/>
      </xdr:nvCxnSpPr>
      <xdr:spPr>
        <a:xfrm>
          <a:off x="14611350" y="10504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79F301D1-F3DA-46AE-9F84-B76699C989E5}"/>
            </a:ext>
          </a:extLst>
        </xdr:cNvPr>
        <xdr:cNvSpPr txBox="1"/>
      </xdr:nvSpPr>
      <xdr:spPr>
        <a:xfrm>
          <a:off x="14738350" y="907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7" name="直線コネクタ 536">
          <a:extLst>
            <a:ext uri="{FF2B5EF4-FFF2-40B4-BE49-F238E27FC236}">
              <a16:creationId xmlns:a16="http://schemas.microsoft.com/office/drawing/2014/main" id="{A500E362-9531-4E83-B629-FB41278AC46E}"/>
            </a:ext>
          </a:extLst>
        </xdr:cNvPr>
        <xdr:cNvCxnSpPr/>
      </xdr:nvCxnSpPr>
      <xdr:spPr>
        <a:xfrm>
          <a:off x="14611350" y="9297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786D054D-257B-440F-8043-8CF2E4ABB731}"/>
            </a:ext>
          </a:extLst>
        </xdr:cNvPr>
        <xdr:cNvSpPr txBox="1"/>
      </xdr:nvSpPr>
      <xdr:spPr>
        <a:xfrm>
          <a:off x="14738350" y="9732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9" name="フローチャート: 判断 538">
          <a:extLst>
            <a:ext uri="{FF2B5EF4-FFF2-40B4-BE49-F238E27FC236}">
              <a16:creationId xmlns:a16="http://schemas.microsoft.com/office/drawing/2014/main" id="{FA07FA9F-0CDD-408A-AE84-A580A34A956A}"/>
            </a:ext>
          </a:extLst>
        </xdr:cNvPr>
        <xdr:cNvSpPr/>
      </xdr:nvSpPr>
      <xdr:spPr>
        <a:xfrm>
          <a:off x="14649450" y="98746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127181</xdr:rowOff>
    </xdr:from>
    <xdr:to>
      <xdr:col>81</xdr:col>
      <xdr:colOff>101600</xdr:colOff>
      <xdr:row>60</xdr:row>
      <xdr:rowOff>57331</xdr:rowOff>
    </xdr:to>
    <xdr:sp macro="" textlink="">
      <xdr:nvSpPr>
        <xdr:cNvPr id="540" name="フローチャート: 判断 539">
          <a:extLst>
            <a:ext uri="{FF2B5EF4-FFF2-40B4-BE49-F238E27FC236}">
              <a16:creationId xmlns:a16="http://schemas.microsoft.com/office/drawing/2014/main" id="{33EB4ABA-193B-4B64-AFFB-AE812F071BC4}"/>
            </a:ext>
          </a:extLst>
        </xdr:cNvPr>
        <xdr:cNvSpPr/>
      </xdr:nvSpPr>
      <xdr:spPr>
        <a:xfrm>
          <a:off x="13887450" y="98680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41" name="フローチャート: 判断 540">
          <a:extLst>
            <a:ext uri="{FF2B5EF4-FFF2-40B4-BE49-F238E27FC236}">
              <a16:creationId xmlns:a16="http://schemas.microsoft.com/office/drawing/2014/main" id="{F9344210-5593-4ED6-9B5F-1FE9B7172BE4}"/>
            </a:ext>
          </a:extLst>
        </xdr:cNvPr>
        <xdr:cNvSpPr/>
      </xdr:nvSpPr>
      <xdr:spPr>
        <a:xfrm>
          <a:off x="13093700" y="98746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123916</xdr:rowOff>
    </xdr:from>
    <xdr:to>
      <xdr:col>72</xdr:col>
      <xdr:colOff>38100</xdr:colOff>
      <xdr:row>60</xdr:row>
      <xdr:rowOff>54066</xdr:rowOff>
    </xdr:to>
    <xdr:sp macro="" textlink="">
      <xdr:nvSpPr>
        <xdr:cNvPr id="542" name="フローチャート: 判断 541">
          <a:extLst>
            <a:ext uri="{FF2B5EF4-FFF2-40B4-BE49-F238E27FC236}">
              <a16:creationId xmlns:a16="http://schemas.microsoft.com/office/drawing/2014/main" id="{FBA59A15-7B02-4637-AABB-686A50BDE0A9}"/>
            </a:ext>
          </a:extLst>
        </xdr:cNvPr>
        <xdr:cNvSpPr/>
      </xdr:nvSpPr>
      <xdr:spPr>
        <a:xfrm>
          <a:off x="12299950" y="98648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114119</xdr:rowOff>
    </xdr:from>
    <xdr:to>
      <xdr:col>67</xdr:col>
      <xdr:colOff>101600</xdr:colOff>
      <xdr:row>60</xdr:row>
      <xdr:rowOff>44269</xdr:rowOff>
    </xdr:to>
    <xdr:sp macro="" textlink="">
      <xdr:nvSpPr>
        <xdr:cNvPr id="543" name="フローチャート: 判断 542">
          <a:extLst>
            <a:ext uri="{FF2B5EF4-FFF2-40B4-BE49-F238E27FC236}">
              <a16:creationId xmlns:a16="http://schemas.microsoft.com/office/drawing/2014/main" id="{B1D07BA4-55F4-4FDD-8BEA-9B173A9DA7AC}"/>
            </a:ext>
          </a:extLst>
        </xdr:cNvPr>
        <xdr:cNvSpPr/>
      </xdr:nvSpPr>
      <xdr:spPr>
        <a:xfrm>
          <a:off x="11487150" y="98550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3CDFF3B-0D23-4D7D-B126-08A74D973B43}"/>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8267C60-53F0-45EA-8F5D-1922F9376D8B}"/>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73836DB-EFF7-4D04-9EC9-9D3CD85BED3C}"/>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94151B9-7888-4F12-9A01-A271B14375A7}"/>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57D5C57-0286-46A0-BC28-5612FD6B02AA}"/>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92891</xdr:rowOff>
    </xdr:from>
    <xdr:to>
      <xdr:col>85</xdr:col>
      <xdr:colOff>177800</xdr:colOff>
      <xdr:row>61</xdr:row>
      <xdr:rowOff>23041</xdr:rowOff>
    </xdr:to>
    <xdr:sp macro="" textlink="">
      <xdr:nvSpPr>
        <xdr:cNvPr id="549" name="楕円 548">
          <a:extLst>
            <a:ext uri="{FF2B5EF4-FFF2-40B4-BE49-F238E27FC236}">
              <a16:creationId xmlns:a16="http://schemas.microsoft.com/office/drawing/2014/main" id="{C8CA9F09-328F-4838-8B8B-66B967C1B1EC}"/>
            </a:ext>
          </a:extLst>
        </xdr:cNvPr>
        <xdr:cNvSpPr/>
      </xdr:nvSpPr>
      <xdr:spPr>
        <a:xfrm>
          <a:off x="14649450" y="99988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71318</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5491D8D3-0B8D-405A-8F63-08EA921EBB84}"/>
            </a:ext>
          </a:extLst>
        </xdr:cNvPr>
        <xdr:cNvSpPr txBox="1"/>
      </xdr:nvSpPr>
      <xdr:spPr>
        <a:xfrm>
          <a:off x="14738350" y="9977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51" name="楕円 550">
          <a:extLst>
            <a:ext uri="{FF2B5EF4-FFF2-40B4-BE49-F238E27FC236}">
              <a16:creationId xmlns:a16="http://schemas.microsoft.com/office/drawing/2014/main" id="{648118D0-CF50-4D37-9077-935E938ADD34}"/>
            </a:ext>
          </a:extLst>
        </xdr:cNvPr>
        <xdr:cNvSpPr/>
      </xdr:nvSpPr>
      <xdr:spPr>
        <a:xfrm>
          <a:off x="1388745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143691</xdr:rowOff>
    </xdr:to>
    <xdr:cxnSp macro="">
      <xdr:nvCxnSpPr>
        <xdr:cNvPr id="552" name="直線コネクタ 551">
          <a:extLst>
            <a:ext uri="{FF2B5EF4-FFF2-40B4-BE49-F238E27FC236}">
              <a16:creationId xmlns:a16="http://schemas.microsoft.com/office/drawing/2014/main" id="{8891BEA6-505B-4DD0-8151-6C1C2BEB3FED}"/>
            </a:ext>
          </a:extLst>
        </xdr:cNvPr>
        <xdr:cNvCxnSpPr/>
      </xdr:nvCxnSpPr>
      <xdr:spPr>
        <a:xfrm>
          <a:off x="13938250" y="9997440"/>
          <a:ext cx="762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146776</xdr:rowOff>
    </xdr:from>
    <xdr:to>
      <xdr:col>76</xdr:col>
      <xdr:colOff>165100</xdr:colOff>
      <xdr:row>60</xdr:row>
      <xdr:rowOff>76926</xdr:rowOff>
    </xdr:to>
    <xdr:sp macro="" textlink="">
      <xdr:nvSpPr>
        <xdr:cNvPr id="553" name="楕円 552">
          <a:extLst>
            <a:ext uri="{FF2B5EF4-FFF2-40B4-BE49-F238E27FC236}">
              <a16:creationId xmlns:a16="http://schemas.microsoft.com/office/drawing/2014/main" id="{FD8CBCE2-0915-4409-973E-C371DC56A38E}"/>
            </a:ext>
          </a:extLst>
        </xdr:cNvPr>
        <xdr:cNvSpPr/>
      </xdr:nvSpPr>
      <xdr:spPr>
        <a:xfrm>
          <a:off x="13093700" y="9887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26126</xdr:rowOff>
    </xdr:from>
    <xdr:to>
      <xdr:col>81</xdr:col>
      <xdr:colOff>50800</xdr:colOff>
      <xdr:row>60</xdr:row>
      <xdr:rowOff>91440</xdr:rowOff>
    </xdr:to>
    <xdr:cxnSp macro="">
      <xdr:nvCxnSpPr>
        <xdr:cNvPr id="554" name="直線コネクタ 553">
          <a:extLst>
            <a:ext uri="{FF2B5EF4-FFF2-40B4-BE49-F238E27FC236}">
              <a16:creationId xmlns:a16="http://schemas.microsoft.com/office/drawing/2014/main" id="{09805B2F-49A8-4E32-8826-2FA98C3BB24C}"/>
            </a:ext>
          </a:extLst>
        </xdr:cNvPr>
        <xdr:cNvCxnSpPr/>
      </xdr:nvCxnSpPr>
      <xdr:spPr>
        <a:xfrm>
          <a:off x="13144500" y="9932126"/>
          <a:ext cx="7937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55" name="楕円 554">
          <a:extLst>
            <a:ext uri="{FF2B5EF4-FFF2-40B4-BE49-F238E27FC236}">
              <a16:creationId xmlns:a16="http://schemas.microsoft.com/office/drawing/2014/main" id="{E454AD0A-74E7-4058-86E6-C92FB0BA7A20}"/>
            </a:ext>
          </a:extLst>
        </xdr:cNvPr>
        <xdr:cNvSpPr/>
      </xdr:nvSpPr>
      <xdr:spPr>
        <a:xfrm>
          <a:off x="12299950" y="9861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26126</xdr:rowOff>
    </xdr:to>
    <xdr:cxnSp macro="">
      <xdr:nvCxnSpPr>
        <xdr:cNvPr id="556" name="直線コネクタ 555">
          <a:extLst>
            <a:ext uri="{FF2B5EF4-FFF2-40B4-BE49-F238E27FC236}">
              <a16:creationId xmlns:a16="http://schemas.microsoft.com/office/drawing/2014/main" id="{6535D753-0910-4EBC-A8BF-96C5D291739F}"/>
            </a:ext>
          </a:extLst>
        </xdr:cNvPr>
        <xdr:cNvCxnSpPr/>
      </xdr:nvCxnSpPr>
      <xdr:spPr>
        <a:xfrm>
          <a:off x="12344400" y="9906000"/>
          <a:ext cx="8001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78196</xdr:rowOff>
    </xdr:from>
    <xdr:to>
      <xdr:col>67</xdr:col>
      <xdr:colOff>101600</xdr:colOff>
      <xdr:row>60</xdr:row>
      <xdr:rowOff>8346</xdr:rowOff>
    </xdr:to>
    <xdr:sp macro="" textlink="">
      <xdr:nvSpPr>
        <xdr:cNvPr id="557" name="楕円 556">
          <a:extLst>
            <a:ext uri="{FF2B5EF4-FFF2-40B4-BE49-F238E27FC236}">
              <a16:creationId xmlns:a16="http://schemas.microsoft.com/office/drawing/2014/main" id="{F2055CE1-740A-4B76-80B4-02B649CD7A04}"/>
            </a:ext>
          </a:extLst>
        </xdr:cNvPr>
        <xdr:cNvSpPr/>
      </xdr:nvSpPr>
      <xdr:spPr>
        <a:xfrm>
          <a:off x="11487150" y="9819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128996</xdr:rowOff>
    </xdr:from>
    <xdr:to>
      <xdr:col>71</xdr:col>
      <xdr:colOff>177800</xdr:colOff>
      <xdr:row>60</xdr:row>
      <xdr:rowOff>0</xdr:rowOff>
    </xdr:to>
    <xdr:cxnSp macro="">
      <xdr:nvCxnSpPr>
        <xdr:cNvPr id="558" name="直線コネクタ 557">
          <a:extLst>
            <a:ext uri="{FF2B5EF4-FFF2-40B4-BE49-F238E27FC236}">
              <a16:creationId xmlns:a16="http://schemas.microsoft.com/office/drawing/2014/main" id="{84593ACB-6423-4013-9911-5CA50AC61BD2}"/>
            </a:ext>
          </a:extLst>
        </xdr:cNvPr>
        <xdr:cNvCxnSpPr/>
      </xdr:nvCxnSpPr>
      <xdr:spPr>
        <a:xfrm>
          <a:off x="11537950" y="9869896"/>
          <a:ext cx="80645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73858</xdr:rowOff>
    </xdr:from>
    <xdr:ext cx="405111" cy="259045"/>
    <xdr:sp macro="" textlink="">
      <xdr:nvSpPr>
        <xdr:cNvPr id="559" name="n_1aveValue【学校施設】&#10;有形固定資産減価償却率">
          <a:extLst>
            <a:ext uri="{FF2B5EF4-FFF2-40B4-BE49-F238E27FC236}">
              <a16:creationId xmlns:a16="http://schemas.microsoft.com/office/drawing/2014/main" id="{F9F224A0-9C5F-46DD-980B-9A65349A3D41}"/>
            </a:ext>
          </a:extLst>
        </xdr:cNvPr>
        <xdr:cNvSpPr txBox="1"/>
      </xdr:nvSpPr>
      <xdr:spPr>
        <a:xfrm>
          <a:off x="13742044" y="9649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560" name="n_2aveValue【学校施設】&#10;有形固定資産減価償却率">
          <a:extLst>
            <a:ext uri="{FF2B5EF4-FFF2-40B4-BE49-F238E27FC236}">
              <a16:creationId xmlns:a16="http://schemas.microsoft.com/office/drawing/2014/main" id="{872C6CA4-233D-49BA-8029-B79C99B806EC}"/>
            </a:ext>
          </a:extLst>
        </xdr:cNvPr>
        <xdr:cNvSpPr txBox="1"/>
      </xdr:nvSpPr>
      <xdr:spPr>
        <a:xfrm>
          <a:off x="12960994" y="965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45193</xdr:rowOff>
    </xdr:from>
    <xdr:ext cx="405111" cy="259045"/>
    <xdr:sp macro="" textlink="">
      <xdr:nvSpPr>
        <xdr:cNvPr id="561" name="n_3aveValue【学校施設】&#10;有形固定資産減価償却率">
          <a:extLst>
            <a:ext uri="{FF2B5EF4-FFF2-40B4-BE49-F238E27FC236}">
              <a16:creationId xmlns:a16="http://schemas.microsoft.com/office/drawing/2014/main" id="{8A20D4B3-EEEB-4704-9832-E63593B00AD0}"/>
            </a:ext>
          </a:extLst>
        </xdr:cNvPr>
        <xdr:cNvSpPr txBox="1"/>
      </xdr:nvSpPr>
      <xdr:spPr>
        <a:xfrm>
          <a:off x="12167244" y="995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35396</xdr:rowOff>
    </xdr:from>
    <xdr:ext cx="405111" cy="259045"/>
    <xdr:sp macro="" textlink="">
      <xdr:nvSpPr>
        <xdr:cNvPr id="562" name="n_4aveValue【学校施設】&#10;有形固定資産減価償却率">
          <a:extLst>
            <a:ext uri="{FF2B5EF4-FFF2-40B4-BE49-F238E27FC236}">
              <a16:creationId xmlns:a16="http://schemas.microsoft.com/office/drawing/2014/main" id="{4B5F3EA0-6848-4875-AD60-C6F76AC269FA}"/>
            </a:ext>
          </a:extLst>
        </xdr:cNvPr>
        <xdr:cNvSpPr txBox="1"/>
      </xdr:nvSpPr>
      <xdr:spPr>
        <a:xfrm>
          <a:off x="11354444" y="9941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563" name="n_1mainValue【学校施設】&#10;有形固定資産減価償却率">
          <a:extLst>
            <a:ext uri="{FF2B5EF4-FFF2-40B4-BE49-F238E27FC236}">
              <a16:creationId xmlns:a16="http://schemas.microsoft.com/office/drawing/2014/main" id="{E17E9C85-DCD9-4FFC-BC37-E552E89D7DEE}"/>
            </a:ext>
          </a:extLst>
        </xdr:cNvPr>
        <xdr:cNvSpPr txBox="1"/>
      </xdr:nvSpPr>
      <xdr:spPr>
        <a:xfrm>
          <a:off x="1374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68053</xdr:rowOff>
    </xdr:from>
    <xdr:ext cx="405111" cy="259045"/>
    <xdr:sp macro="" textlink="">
      <xdr:nvSpPr>
        <xdr:cNvPr id="564" name="n_2mainValue【学校施設】&#10;有形固定資産減価償却率">
          <a:extLst>
            <a:ext uri="{FF2B5EF4-FFF2-40B4-BE49-F238E27FC236}">
              <a16:creationId xmlns:a16="http://schemas.microsoft.com/office/drawing/2014/main" id="{C496D8BF-C6C9-498E-834A-27DA291F03E7}"/>
            </a:ext>
          </a:extLst>
        </xdr:cNvPr>
        <xdr:cNvSpPr txBox="1"/>
      </xdr:nvSpPr>
      <xdr:spPr>
        <a:xfrm>
          <a:off x="12960994" y="997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65" name="n_3mainValue【学校施設】&#10;有形固定資産減価償却率">
          <a:extLst>
            <a:ext uri="{FF2B5EF4-FFF2-40B4-BE49-F238E27FC236}">
              <a16:creationId xmlns:a16="http://schemas.microsoft.com/office/drawing/2014/main" id="{C15AD1D0-E80E-437D-8C0D-A8ECD324A816}"/>
            </a:ext>
          </a:extLst>
        </xdr:cNvPr>
        <xdr:cNvSpPr txBox="1"/>
      </xdr:nvSpPr>
      <xdr:spPr>
        <a:xfrm>
          <a:off x="12167244" y="964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66" name="n_4mainValue【学校施設】&#10;有形固定資産減価償却率">
          <a:extLst>
            <a:ext uri="{FF2B5EF4-FFF2-40B4-BE49-F238E27FC236}">
              <a16:creationId xmlns:a16="http://schemas.microsoft.com/office/drawing/2014/main" id="{4AD6F241-BCC7-4121-931E-6D9F961DFBF0}"/>
            </a:ext>
          </a:extLst>
        </xdr:cNvPr>
        <xdr:cNvSpPr txBox="1"/>
      </xdr:nvSpPr>
      <xdr:spPr>
        <a:xfrm>
          <a:off x="11354444" y="960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828C421D-B535-488D-A3AD-52C18FEC99CE}"/>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96898916-B489-4BF1-B636-4DA4E59B324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3516C74-4146-41F9-B874-903B509FD4CB}"/>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99C11F61-5A78-41E2-BFBC-B9229A7930E7}"/>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A3A3E6B-63A2-4A99-B063-3964FCF6E699}"/>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F0F9F891-1565-4767-9EEF-812BAC49BE3B}"/>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11AD8022-A373-4F8C-AF64-5E8A04FD4885}"/>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418AA592-5B6C-4436-A9D5-D2041301ED73}"/>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647BA1C6-2991-4850-952A-B1BABFDCB257}"/>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D29B005A-3109-4AC7-9116-F8A6A304654C}"/>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BCFB4134-2E8C-4CAC-87A2-A4BD90DA863C}"/>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5A949EAF-4B05-4425-9632-947C92CC1F0E}"/>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54CD2685-C848-4C83-BEC6-4CC1F1730BCB}"/>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C5672DE3-222D-46C2-9DC4-722BF5FE4EA6}"/>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AF065F84-E81D-45CC-BFB0-3B7F9C635174}"/>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93F29A4A-30E5-4837-B683-2D7F30E62A8B}"/>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339EA3F6-4E87-45D3-ACFF-E6AB09F43B97}"/>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5A54EA56-A721-42FC-8937-D06A9C0CE034}"/>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A39C7270-E6B7-47F6-B334-66F6FF165ED6}"/>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1E4F37E3-23A8-44AD-B216-9373B60542A8}"/>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1C42888C-6F0A-497E-9516-6D41D904D46E}"/>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557042EA-F6C8-4A02-B184-C5442229E9EA}"/>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F7351C0F-0A7D-41F9-B21E-EC24B737011A}"/>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3900D9B5-FE37-4DA4-A90D-E0E095575E81}"/>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64</xdr:row>
      <xdr:rowOff>118110</xdr:rowOff>
    </xdr:to>
    <xdr:cxnSp macro="">
      <xdr:nvCxnSpPr>
        <xdr:cNvPr id="591" name="直線コネクタ 590">
          <a:extLst>
            <a:ext uri="{FF2B5EF4-FFF2-40B4-BE49-F238E27FC236}">
              <a16:creationId xmlns:a16="http://schemas.microsoft.com/office/drawing/2014/main" id="{574DAD73-0558-41AD-AE3E-6182FD21ADA5}"/>
            </a:ext>
          </a:extLst>
        </xdr:cNvPr>
        <xdr:cNvCxnSpPr/>
      </xdr:nvCxnSpPr>
      <xdr:spPr>
        <a:xfrm flipV="1">
          <a:off x="19951064" y="9124950"/>
          <a:ext cx="0" cy="1559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121937</xdr:rowOff>
    </xdr:from>
    <xdr:ext cx="469744" cy="259045"/>
    <xdr:sp macro="" textlink="">
      <xdr:nvSpPr>
        <xdr:cNvPr id="592" name="【学校施設】&#10;一人当たり面積最小値テキスト">
          <a:extLst>
            <a:ext uri="{FF2B5EF4-FFF2-40B4-BE49-F238E27FC236}">
              <a16:creationId xmlns:a16="http://schemas.microsoft.com/office/drawing/2014/main" id="{A88C026E-BE27-4A47-8D71-D3F1730C6B63}"/>
            </a:ext>
          </a:extLst>
        </xdr:cNvPr>
        <xdr:cNvSpPr txBox="1"/>
      </xdr:nvSpPr>
      <xdr:spPr>
        <a:xfrm>
          <a:off x="19989800"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118110</xdr:rowOff>
    </xdr:from>
    <xdr:to>
      <xdr:col>116</xdr:col>
      <xdr:colOff>152400</xdr:colOff>
      <xdr:row>64</xdr:row>
      <xdr:rowOff>118110</xdr:rowOff>
    </xdr:to>
    <xdr:cxnSp macro="">
      <xdr:nvCxnSpPr>
        <xdr:cNvPr id="593" name="直線コネクタ 592">
          <a:extLst>
            <a:ext uri="{FF2B5EF4-FFF2-40B4-BE49-F238E27FC236}">
              <a16:creationId xmlns:a16="http://schemas.microsoft.com/office/drawing/2014/main" id="{4941D681-89E1-42B3-A176-E58D9B92B47A}"/>
            </a:ext>
          </a:extLst>
        </xdr:cNvPr>
        <xdr:cNvCxnSpPr/>
      </xdr:nvCxnSpPr>
      <xdr:spPr>
        <a:xfrm>
          <a:off x="19881850" y="106845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594" name="【学校施設】&#10;一人当たり面積最大値テキスト">
          <a:extLst>
            <a:ext uri="{FF2B5EF4-FFF2-40B4-BE49-F238E27FC236}">
              <a16:creationId xmlns:a16="http://schemas.microsoft.com/office/drawing/2014/main" id="{59ECDE84-4645-419B-8DB1-6F44B3488515}"/>
            </a:ext>
          </a:extLst>
        </xdr:cNvPr>
        <xdr:cNvSpPr txBox="1"/>
      </xdr:nvSpPr>
      <xdr:spPr>
        <a:xfrm>
          <a:off x="19989800" y="891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595" name="直線コネクタ 594">
          <a:extLst>
            <a:ext uri="{FF2B5EF4-FFF2-40B4-BE49-F238E27FC236}">
              <a16:creationId xmlns:a16="http://schemas.microsoft.com/office/drawing/2014/main" id="{13A13C7C-7BE3-4A37-B4CA-F88CE94115E7}"/>
            </a:ext>
          </a:extLst>
        </xdr:cNvPr>
        <xdr:cNvCxnSpPr/>
      </xdr:nvCxnSpPr>
      <xdr:spPr>
        <a:xfrm>
          <a:off x="19881850" y="912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30497</xdr:rowOff>
    </xdr:from>
    <xdr:ext cx="469744" cy="259045"/>
    <xdr:sp macro="" textlink="">
      <xdr:nvSpPr>
        <xdr:cNvPr id="596" name="【学校施設】&#10;一人当たり面積平均値テキスト">
          <a:extLst>
            <a:ext uri="{FF2B5EF4-FFF2-40B4-BE49-F238E27FC236}">
              <a16:creationId xmlns:a16="http://schemas.microsoft.com/office/drawing/2014/main" id="{C2F9C30A-3DFC-4FEA-9BA8-CA9EF986846D}"/>
            </a:ext>
          </a:extLst>
        </xdr:cNvPr>
        <xdr:cNvSpPr txBox="1"/>
      </xdr:nvSpPr>
      <xdr:spPr>
        <a:xfrm>
          <a:off x="19989800" y="9936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7620</xdr:rowOff>
    </xdr:from>
    <xdr:to>
      <xdr:col>116</xdr:col>
      <xdr:colOff>114300</xdr:colOff>
      <xdr:row>61</xdr:row>
      <xdr:rowOff>109220</xdr:rowOff>
    </xdr:to>
    <xdr:sp macro="" textlink="">
      <xdr:nvSpPr>
        <xdr:cNvPr id="597" name="フローチャート: 判断 596">
          <a:extLst>
            <a:ext uri="{FF2B5EF4-FFF2-40B4-BE49-F238E27FC236}">
              <a16:creationId xmlns:a16="http://schemas.microsoft.com/office/drawing/2014/main" id="{BE23934E-CEE0-44C0-8F79-57D872706124}"/>
            </a:ext>
          </a:extLst>
        </xdr:cNvPr>
        <xdr:cNvSpPr/>
      </xdr:nvSpPr>
      <xdr:spPr>
        <a:xfrm>
          <a:off x="19900900" y="100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12700</xdr:rowOff>
    </xdr:from>
    <xdr:to>
      <xdr:col>112</xdr:col>
      <xdr:colOff>38100</xdr:colOff>
      <xdr:row>61</xdr:row>
      <xdr:rowOff>114300</xdr:rowOff>
    </xdr:to>
    <xdr:sp macro="" textlink="">
      <xdr:nvSpPr>
        <xdr:cNvPr id="598" name="フローチャート: 判断 597">
          <a:extLst>
            <a:ext uri="{FF2B5EF4-FFF2-40B4-BE49-F238E27FC236}">
              <a16:creationId xmlns:a16="http://schemas.microsoft.com/office/drawing/2014/main" id="{D4C6E87A-9FFB-4E89-802C-1FAAE7823CDD}"/>
            </a:ext>
          </a:extLst>
        </xdr:cNvPr>
        <xdr:cNvSpPr/>
      </xdr:nvSpPr>
      <xdr:spPr>
        <a:xfrm>
          <a:off x="19157950" y="1008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599" name="フローチャート: 判断 598">
          <a:extLst>
            <a:ext uri="{FF2B5EF4-FFF2-40B4-BE49-F238E27FC236}">
              <a16:creationId xmlns:a16="http://schemas.microsoft.com/office/drawing/2014/main" id="{1B4FB698-028C-472B-8CA6-49F4170C77D8}"/>
            </a:ext>
          </a:extLst>
        </xdr:cNvPr>
        <xdr:cNvSpPr/>
      </xdr:nvSpPr>
      <xdr:spPr>
        <a:xfrm>
          <a:off x="1834515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60960</xdr:rowOff>
    </xdr:from>
    <xdr:to>
      <xdr:col>102</xdr:col>
      <xdr:colOff>165100</xdr:colOff>
      <xdr:row>61</xdr:row>
      <xdr:rowOff>162560</xdr:rowOff>
    </xdr:to>
    <xdr:sp macro="" textlink="">
      <xdr:nvSpPr>
        <xdr:cNvPr id="600" name="フローチャート: 判断 599">
          <a:extLst>
            <a:ext uri="{FF2B5EF4-FFF2-40B4-BE49-F238E27FC236}">
              <a16:creationId xmlns:a16="http://schemas.microsoft.com/office/drawing/2014/main" id="{43873027-3E2E-4CDB-BDF6-CB8BC7C9A52B}"/>
            </a:ext>
          </a:extLst>
        </xdr:cNvPr>
        <xdr:cNvSpPr/>
      </xdr:nvSpPr>
      <xdr:spPr>
        <a:xfrm>
          <a:off x="17551400" y="1013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25400</xdr:rowOff>
    </xdr:from>
    <xdr:to>
      <xdr:col>98</xdr:col>
      <xdr:colOff>38100</xdr:colOff>
      <xdr:row>61</xdr:row>
      <xdr:rowOff>127000</xdr:rowOff>
    </xdr:to>
    <xdr:sp macro="" textlink="">
      <xdr:nvSpPr>
        <xdr:cNvPr id="601" name="フローチャート: 判断 600">
          <a:extLst>
            <a:ext uri="{FF2B5EF4-FFF2-40B4-BE49-F238E27FC236}">
              <a16:creationId xmlns:a16="http://schemas.microsoft.com/office/drawing/2014/main" id="{2A8897A3-2CE7-4864-B546-BB65B51C265D}"/>
            </a:ext>
          </a:extLst>
        </xdr:cNvPr>
        <xdr:cNvSpPr/>
      </xdr:nvSpPr>
      <xdr:spPr>
        <a:xfrm>
          <a:off x="16757650" y="10096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B754C9E-DA88-4FBA-B846-ED5C46541CE9}"/>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4C5145D-2D53-4B84-A444-25C1F1AEC6F9}"/>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4FB926E-1332-4E7E-A133-386CCF8C5EE7}"/>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4E5C675-8F3E-45C7-A115-7F651608248B}"/>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776E837-1CA2-4C5B-B23E-41E761073738}"/>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96520</xdr:rowOff>
    </xdr:from>
    <xdr:to>
      <xdr:col>116</xdr:col>
      <xdr:colOff>114300</xdr:colOff>
      <xdr:row>62</xdr:row>
      <xdr:rowOff>26670</xdr:rowOff>
    </xdr:to>
    <xdr:sp macro="" textlink="">
      <xdr:nvSpPr>
        <xdr:cNvPr id="607" name="楕円 606">
          <a:extLst>
            <a:ext uri="{FF2B5EF4-FFF2-40B4-BE49-F238E27FC236}">
              <a16:creationId xmlns:a16="http://schemas.microsoft.com/office/drawing/2014/main" id="{9771FE9D-788F-4EAD-9CBC-03CEADDF9D4C}"/>
            </a:ext>
          </a:extLst>
        </xdr:cNvPr>
        <xdr:cNvSpPr/>
      </xdr:nvSpPr>
      <xdr:spPr>
        <a:xfrm>
          <a:off x="19900900" y="10167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74947</xdr:rowOff>
    </xdr:from>
    <xdr:ext cx="469744" cy="259045"/>
    <xdr:sp macro="" textlink="">
      <xdr:nvSpPr>
        <xdr:cNvPr id="608" name="【学校施設】&#10;一人当たり面積該当値テキスト">
          <a:extLst>
            <a:ext uri="{FF2B5EF4-FFF2-40B4-BE49-F238E27FC236}">
              <a16:creationId xmlns:a16="http://schemas.microsoft.com/office/drawing/2014/main" id="{93D83B16-4740-408C-B7D8-F83ABDDBC6D6}"/>
            </a:ext>
          </a:extLst>
        </xdr:cNvPr>
        <xdr:cNvSpPr txBox="1"/>
      </xdr:nvSpPr>
      <xdr:spPr>
        <a:xfrm>
          <a:off x="19989800" y="101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100330</xdr:rowOff>
    </xdr:from>
    <xdr:to>
      <xdr:col>112</xdr:col>
      <xdr:colOff>38100</xdr:colOff>
      <xdr:row>62</xdr:row>
      <xdr:rowOff>30480</xdr:rowOff>
    </xdr:to>
    <xdr:sp macro="" textlink="">
      <xdr:nvSpPr>
        <xdr:cNvPr id="609" name="楕円 608">
          <a:extLst>
            <a:ext uri="{FF2B5EF4-FFF2-40B4-BE49-F238E27FC236}">
              <a16:creationId xmlns:a16="http://schemas.microsoft.com/office/drawing/2014/main" id="{1392DEB6-3762-4098-89EF-94222A8CCA8B}"/>
            </a:ext>
          </a:extLst>
        </xdr:cNvPr>
        <xdr:cNvSpPr/>
      </xdr:nvSpPr>
      <xdr:spPr>
        <a:xfrm>
          <a:off x="19157950" y="10171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147320</xdr:rowOff>
    </xdr:from>
    <xdr:to>
      <xdr:col>116</xdr:col>
      <xdr:colOff>63500</xdr:colOff>
      <xdr:row>61</xdr:row>
      <xdr:rowOff>151130</xdr:rowOff>
    </xdr:to>
    <xdr:cxnSp macro="">
      <xdr:nvCxnSpPr>
        <xdr:cNvPr id="610" name="直線コネクタ 609">
          <a:extLst>
            <a:ext uri="{FF2B5EF4-FFF2-40B4-BE49-F238E27FC236}">
              <a16:creationId xmlns:a16="http://schemas.microsoft.com/office/drawing/2014/main" id="{1E5BE0E8-C98F-4C87-8EE9-67A2B01E6B76}"/>
            </a:ext>
          </a:extLst>
        </xdr:cNvPr>
        <xdr:cNvCxnSpPr/>
      </xdr:nvCxnSpPr>
      <xdr:spPr>
        <a:xfrm flipV="1">
          <a:off x="19202400" y="1021842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105410</xdr:rowOff>
    </xdr:from>
    <xdr:to>
      <xdr:col>107</xdr:col>
      <xdr:colOff>101600</xdr:colOff>
      <xdr:row>62</xdr:row>
      <xdr:rowOff>35560</xdr:rowOff>
    </xdr:to>
    <xdr:sp macro="" textlink="">
      <xdr:nvSpPr>
        <xdr:cNvPr id="611" name="楕円 610">
          <a:extLst>
            <a:ext uri="{FF2B5EF4-FFF2-40B4-BE49-F238E27FC236}">
              <a16:creationId xmlns:a16="http://schemas.microsoft.com/office/drawing/2014/main" id="{A19AEDD0-EB0F-49CB-BFB1-FE4CB3B2C7F8}"/>
            </a:ext>
          </a:extLst>
        </xdr:cNvPr>
        <xdr:cNvSpPr/>
      </xdr:nvSpPr>
      <xdr:spPr>
        <a:xfrm>
          <a:off x="18345150" y="10176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151130</xdr:rowOff>
    </xdr:from>
    <xdr:to>
      <xdr:col>111</xdr:col>
      <xdr:colOff>177800</xdr:colOff>
      <xdr:row>61</xdr:row>
      <xdr:rowOff>156210</xdr:rowOff>
    </xdr:to>
    <xdr:cxnSp macro="">
      <xdr:nvCxnSpPr>
        <xdr:cNvPr id="612" name="直線コネクタ 611">
          <a:extLst>
            <a:ext uri="{FF2B5EF4-FFF2-40B4-BE49-F238E27FC236}">
              <a16:creationId xmlns:a16="http://schemas.microsoft.com/office/drawing/2014/main" id="{8B6F4404-37D3-4639-B028-AB4A0E000BC0}"/>
            </a:ext>
          </a:extLst>
        </xdr:cNvPr>
        <xdr:cNvCxnSpPr/>
      </xdr:nvCxnSpPr>
      <xdr:spPr>
        <a:xfrm flipV="1">
          <a:off x="18395950" y="10222230"/>
          <a:ext cx="80645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111760</xdr:rowOff>
    </xdr:from>
    <xdr:to>
      <xdr:col>102</xdr:col>
      <xdr:colOff>165100</xdr:colOff>
      <xdr:row>62</xdr:row>
      <xdr:rowOff>41910</xdr:rowOff>
    </xdr:to>
    <xdr:sp macro="" textlink="">
      <xdr:nvSpPr>
        <xdr:cNvPr id="613" name="楕円 612">
          <a:extLst>
            <a:ext uri="{FF2B5EF4-FFF2-40B4-BE49-F238E27FC236}">
              <a16:creationId xmlns:a16="http://schemas.microsoft.com/office/drawing/2014/main" id="{3BF6761A-7FEC-419D-9299-EEC8A626BFD1}"/>
            </a:ext>
          </a:extLst>
        </xdr:cNvPr>
        <xdr:cNvSpPr/>
      </xdr:nvSpPr>
      <xdr:spPr>
        <a:xfrm>
          <a:off x="17551400" y="10182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156210</xdr:rowOff>
    </xdr:from>
    <xdr:to>
      <xdr:col>107</xdr:col>
      <xdr:colOff>50800</xdr:colOff>
      <xdr:row>61</xdr:row>
      <xdr:rowOff>162560</xdr:rowOff>
    </xdr:to>
    <xdr:cxnSp macro="">
      <xdr:nvCxnSpPr>
        <xdr:cNvPr id="614" name="直線コネクタ 613">
          <a:extLst>
            <a:ext uri="{FF2B5EF4-FFF2-40B4-BE49-F238E27FC236}">
              <a16:creationId xmlns:a16="http://schemas.microsoft.com/office/drawing/2014/main" id="{5B2D5A4E-3FD5-4C16-8E73-E208E89A023C}"/>
            </a:ext>
          </a:extLst>
        </xdr:cNvPr>
        <xdr:cNvCxnSpPr/>
      </xdr:nvCxnSpPr>
      <xdr:spPr>
        <a:xfrm flipV="1">
          <a:off x="17602200" y="10227310"/>
          <a:ext cx="7937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113030</xdr:rowOff>
    </xdr:from>
    <xdr:to>
      <xdr:col>98</xdr:col>
      <xdr:colOff>38100</xdr:colOff>
      <xdr:row>62</xdr:row>
      <xdr:rowOff>43180</xdr:rowOff>
    </xdr:to>
    <xdr:sp macro="" textlink="">
      <xdr:nvSpPr>
        <xdr:cNvPr id="615" name="楕円 614">
          <a:extLst>
            <a:ext uri="{FF2B5EF4-FFF2-40B4-BE49-F238E27FC236}">
              <a16:creationId xmlns:a16="http://schemas.microsoft.com/office/drawing/2014/main" id="{1F6D0E34-C655-45D6-B538-443BA92A64E1}"/>
            </a:ext>
          </a:extLst>
        </xdr:cNvPr>
        <xdr:cNvSpPr/>
      </xdr:nvSpPr>
      <xdr:spPr>
        <a:xfrm>
          <a:off x="16757650" y="10184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162560</xdr:rowOff>
    </xdr:from>
    <xdr:to>
      <xdr:col>102</xdr:col>
      <xdr:colOff>114300</xdr:colOff>
      <xdr:row>61</xdr:row>
      <xdr:rowOff>163830</xdr:rowOff>
    </xdr:to>
    <xdr:cxnSp macro="">
      <xdr:nvCxnSpPr>
        <xdr:cNvPr id="616" name="直線コネクタ 615">
          <a:extLst>
            <a:ext uri="{FF2B5EF4-FFF2-40B4-BE49-F238E27FC236}">
              <a16:creationId xmlns:a16="http://schemas.microsoft.com/office/drawing/2014/main" id="{B37DEB38-6BC5-4EF4-8E2F-AA1BDE934405}"/>
            </a:ext>
          </a:extLst>
        </xdr:cNvPr>
        <xdr:cNvCxnSpPr/>
      </xdr:nvCxnSpPr>
      <xdr:spPr>
        <a:xfrm flipV="1">
          <a:off x="16802100" y="10233660"/>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130827</xdr:rowOff>
    </xdr:from>
    <xdr:ext cx="469744" cy="259045"/>
    <xdr:sp macro="" textlink="">
      <xdr:nvSpPr>
        <xdr:cNvPr id="617" name="n_1aveValue【学校施設】&#10;一人当たり面積">
          <a:extLst>
            <a:ext uri="{FF2B5EF4-FFF2-40B4-BE49-F238E27FC236}">
              <a16:creationId xmlns:a16="http://schemas.microsoft.com/office/drawing/2014/main" id="{8F028A7A-722E-42CD-B706-09D4CFACD21F}"/>
            </a:ext>
          </a:extLst>
        </xdr:cNvPr>
        <xdr:cNvSpPr txBox="1"/>
      </xdr:nvSpPr>
      <xdr:spPr>
        <a:xfrm>
          <a:off x="189802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149877</xdr:rowOff>
    </xdr:from>
    <xdr:ext cx="469744" cy="259045"/>
    <xdr:sp macro="" textlink="">
      <xdr:nvSpPr>
        <xdr:cNvPr id="618" name="n_2aveValue【学校施設】&#10;一人当たり面積">
          <a:extLst>
            <a:ext uri="{FF2B5EF4-FFF2-40B4-BE49-F238E27FC236}">
              <a16:creationId xmlns:a16="http://schemas.microsoft.com/office/drawing/2014/main" id="{77D6E386-EA21-4E43-9B8C-509742733792}"/>
            </a:ext>
          </a:extLst>
        </xdr:cNvPr>
        <xdr:cNvSpPr txBox="1"/>
      </xdr:nvSpPr>
      <xdr:spPr>
        <a:xfrm>
          <a:off x="18180127" y="989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7637</xdr:rowOff>
    </xdr:from>
    <xdr:ext cx="469744" cy="259045"/>
    <xdr:sp macro="" textlink="">
      <xdr:nvSpPr>
        <xdr:cNvPr id="619" name="n_3aveValue【学校施設】&#10;一人当たり面積">
          <a:extLst>
            <a:ext uri="{FF2B5EF4-FFF2-40B4-BE49-F238E27FC236}">
              <a16:creationId xmlns:a16="http://schemas.microsoft.com/office/drawing/2014/main" id="{C3071BE5-2ECF-43C2-89B4-004C9213FAAA}"/>
            </a:ext>
          </a:extLst>
        </xdr:cNvPr>
        <xdr:cNvSpPr txBox="1"/>
      </xdr:nvSpPr>
      <xdr:spPr>
        <a:xfrm>
          <a:off x="17386377" y="991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143527</xdr:rowOff>
    </xdr:from>
    <xdr:ext cx="469744" cy="259045"/>
    <xdr:sp macro="" textlink="">
      <xdr:nvSpPr>
        <xdr:cNvPr id="620" name="n_4aveValue【学校施設】&#10;一人当たり面積">
          <a:extLst>
            <a:ext uri="{FF2B5EF4-FFF2-40B4-BE49-F238E27FC236}">
              <a16:creationId xmlns:a16="http://schemas.microsoft.com/office/drawing/2014/main" id="{411B0BC3-3058-4784-87F7-A237B1A3B4B4}"/>
            </a:ext>
          </a:extLst>
        </xdr:cNvPr>
        <xdr:cNvSpPr txBox="1"/>
      </xdr:nvSpPr>
      <xdr:spPr>
        <a:xfrm>
          <a:off x="165926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21607</xdr:rowOff>
    </xdr:from>
    <xdr:ext cx="469744" cy="259045"/>
    <xdr:sp macro="" textlink="">
      <xdr:nvSpPr>
        <xdr:cNvPr id="621" name="n_1mainValue【学校施設】&#10;一人当たり面積">
          <a:extLst>
            <a:ext uri="{FF2B5EF4-FFF2-40B4-BE49-F238E27FC236}">
              <a16:creationId xmlns:a16="http://schemas.microsoft.com/office/drawing/2014/main" id="{DAA0CCF3-806A-456F-AB8A-633829F60427}"/>
            </a:ext>
          </a:extLst>
        </xdr:cNvPr>
        <xdr:cNvSpPr txBox="1"/>
      </xdr:nvSpPr>
      <xdr:spPr>
        <a:xfrm>
          <a:off x="18980227" y="1025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26687</xdr:rowOff>
    </xdr:from>
    <xdr:ext cx="469744" cy="259045"/>
    <xdr:sp macro="" textlink="">
      <xdr:nvSpPr>
        <xdr:cNvPr id="622" name="n_2mainValue【学校施設】&#10;一人当たり面積">
          <a:extLst>
            <a:ext uri="{FF2B5EF4-FFF2-40B4-BE49-F238E27FC236}">
              <a16:creationId xmlns:a16="http://schemas.microsoft.com/office/drawing/2014/main" id="{FE7F51E1-2582-407C-9488-468CAD4794F7}"/>
            </a:ext>
          </a:extLst>
        </xdr:cNvPr>
        <xdr:cNvSpPr txBox="1"/>
      </xdr:nvSpPr>
      <xdr:spPr>
        <a:xfrm>
          <a:off x="181801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33037</xdr:rowOff>
    </xdr:from>
    <xdr:ext cx="469744" cy="259045"/>
    <xdr:sp macro="" textlink="">
      <xdr:nvSpPr>
        <xdr:cNvPr id="623" name="n_3mainValue【学校施設】&#10;一人当たり面積">
          <a:extLst>
            <a:ext uri="{FF2B5EF4-FFF2-40B4-BE49-F238E27FC236}">
              <a16:creationId xmlns:a16="http://schemas.microsoft.com/office/drawing/2014/main" id="{945270C1-30A1-4C58-A7A6-9816BD648885}"/>
            </a:ext>
          </a:extLst>
        </xdr:cNvPr>
        <xdr:cNvSpPr txBox="1"/>
      </xdr:nvSpPr>
      <xdr:spPr>
        <a:xfrm>
          <a:off x="17386377" y="1026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34307</xdr:rowOff>
    </xdr:from>
    <xdr:ext cx="469744" cy="259045"/>
    <xdr:sp macro="" textlink="">
      <xdr:nvSpPr>
        <xdr:cNvPr id="624" name="n_4mainValue【学校施設】&#10;一人当たり面積">
          <a:extLst>
            <a:ext uri="{FF2B5EF4-FFF2-40B4-BE49-F238E27FC236}">
              <a16:creationId xmlns:a16="http://schemas.microsoft.com/office/drawing/2014/main" id="{603710C4-48FA-4A43-9CB8-30EC78942157}"/>
            </a:ext>
          </a:extLst>
        </xdr:cNvPr>
        <xdr:cNvSpPr txBox="1"/>
      </xdr:nvSpPr>
      <xdr:spPr>
        <a:xfrm>
          <a:off x="165926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131749F-6AE0-4B1F-81D1-EDBDE86FED6D}"/>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AEBBC7A9-2CFD-4C75-89EE-00ED508EDF8E}"/>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F2B11266-BCDA-4A92-A997-FCCF7AFC1A16}"/>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B076FF39-D8A5-4CAC-846C-848FB613BA94}"/>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C85FD81C-4996-44F3-BFCA-6545E30C52A3}"/>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F1847214-EB0D-4CED-8ED7-3113FA80A5EA}"/>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726FBC6C-727A-4496-A138-2FBD2F617B19}"/>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B6CFF2A1-77CA-4151-9BC5-C1B015CA2275}"/>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D57D364B-991A-4F46-88AF-FD17271D4296}"/>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7AF0AAFF-8829-40FA-92B1-D8069E81162E}"/>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ECD0B863-E405-4FDC-BCD3-C2FA56AFEC67}"/>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C7892579-D47B-4F55-AD01-2B36D7C26A2E}"/>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48512BBC-B2E4-4073-A2B1-5110CCC5DA6E}"/>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1C4D108D-FBF3-4EB8-92CC-A992FD0B52B6}"/>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408D461C-1B1A-4F31-8EFE-99CB1F244104}"/>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DB04796F-1B44-4200-A08B-BE61981F1899}"/>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A6FD460C-3F30-4F31-B7CE-F297F3F33B6B}"/>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94D1FB86-3667-42F0-891F-ABE4230A49EF}"/>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CF723179-D663-4953-87DB-43ED00B2980F}"/>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216B2094-1CB9-4CE9-95C7-81D72E46832A}"/>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96581DBF-9F15-491A-9FDA-B11801A554CF}"/>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A4577797-FAB1-45B3-93DA-D7329AFDFBA6}"/>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303857A6-2F56-44DC-AFB4-B43C10D2AED9}"/>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C909B64E-5BE1-4F82-9664-78EF9B332F0D}"/>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38100</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7CEFAECE-7F13-4FD4-904E-FD759941FAA6}"/>
            </a:ext>
          </a:extLst>
        </xdr:cNvPr>
        <xdr:cNvCxnSpPr/>
      </xdr:nvCxnSpPr>
      <xdr:spPr>
        <a:xfrm flipV="1">
          <a:off x="14699614" y="130810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A50E7180-36B4-4E72-8BFA-2A711B19B17E}"/>
            </a:ext>
          </a:extLst>
        </xdr:cNvPr>
        <xdr:cNvSpPr txBox="1"/>
      </xdr:nvSpPr>
      <xdr:spPr>
        <a:xfrm>
          <a:off x="1473835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68CBE3C8-8447-4E69-BD93-50B64C295F51}"/>
            </a:ext>
          </a:extLst>
        </xdr:cNvPr>
        <xdr:cNvCxnSpPr/>
      </xdr:nvCxnSpPr>
      <xdr:spPr>
        <a:xfrm>
          <a:off x="146113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156227</xdr:rowOff>
    </xdr:from>
    <xdr:ext cx="405111" cy="259045"/>
    <xdr:sp macro="" textlink="">
      <xdr:nvSpPr>
        <xdr:cNvPr id="652" name="【児童館】&#10;有形固定資産減価償却率最大値テキスト">
          <a:extLst>
            <a:ext uri="{FF2B5EF4-FFF2-40B4-BE49-F238E27FC236}">
              <a16:creationId xmlns:a16="http://schemas.microsoft.com/office/drawing/2014/main" id="{FA143462-83BC-42DA-8F4B-E5F5C9B3FEC7}"/>
            </a:ext>
          </a:extLst>
        </xdr:cNvPr>
        <xdr:cNvSpPr txBox="1"/>
      </xdr:nvSpPr>
      <xdr:spPr>
        <a:xfrm>
          <a:off x="14738350" y="1286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38100</xdr:rowOff>
    </xdr:from>
    <xdr:to>
      <xdr:col>86</xdr:col>
      <xdr:colOff>25400</xdr:colOff>
      <xdr:row>79</xdr:row>
      <xdr:rowOff>38100</xdr:rowOff>
    </xdr:to>
    <xdr:cxnSp macro="">
      <xdr:nvCxnSpPr>
        <xdr:cNvPr id="653" name="直線コネクタ 652">
          <a:extLst>
            <a:ext uri="{FF2B5EF4-FFF2-40B4-BE49-F238E27FC236}">
              <a16:creationId xmlns:a16="http://schemas.microsoft.com/office/drawing/2014/main" id="{01346625-5213-4571-9B6B-9B8BFDA102BE}"/>
            </a:ext>
          </a:extLst>
        </xdr:cNvPr>
        <xdr:cNvCxnSpPr/>
      </xdr:nvCxnSpPr>
      <xdr:spPr>
        <a:xfrm>
          <a:off x="14611350" y="1308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654" name="【児童館】&#10;有形固定資産減価償却率平均値テキスト">
          <a:extLst>
            <a:ext uri="{FF2B5EF4-FFF2-40B4-BE49-F238E27FC236}">
              <a16:creationId xmlns:a16="http://schemas.microsoft.com/office/drawing/2014/main" id="{9A4F35A1-EB6A-41AD-B579-18618FF76EB3}"/>
            </a:ext>
          </a:extLst>
        </xdr:cNvPr>
        <xdr:cNvSpPr txBox="1"/>
      </xdr:nvSpPr>
      <xdr:spPr>
        <a:xfrm>
          <a:off x="14738350" y="13377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5" name="フローチャート: 判断 654">
          <a:extLst>
            <a:ext uri="{FF2B5EF4-FFF2-40B4-BE49-F238E27FC236}">
              <a16:creationId xmlns:a16="http://schemas.microsoft.com/office/drawing/2014/main" id="{2B456708-68DA-46A8-98D5-06975A12B9DF}"/>
            </a:ext>
          </a:extLst>
        </xdr:cNvPr>
        <xdr:cNvSpPr/>
      </xdr:nvSpPr>
      <xdr:spPr>
        <a:xfrm>
          <a:off x="14649450" y="13526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56" name="フローチャート: 判断 655">
          <a:extLst>
            <a:ext uri="{FF2B5EF4-FFF2-40B4-BE49-F238E27FC236}">
              <a16:creationId xmlns:a16="http://schemas.microsoft.com/office/drawing/2014/main" id="{8D9265D8-7BAB-4DAB-A686-5F1DD654FF37}"/>
            </a:ext>
          </a:extLst>
        </xdr:cNvPr>
        <xdr:cNvSpPr/>
      </xdr:nvSpPr>
      <xdr:spPr>
        <a:xfrm>
          <a:off x="13887450" y="1351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84455</xdr:rowOff>
    </xdr:from>
    <xdr:to>
      <xdr:col>76</xdr:col>
      <xdr:colOff>165100</xdr:colOff>
      <xdr:row>82</xdr:row>
      <xdr:rowOff>14605</xdr:rowOff>
    </xdr:to>
    <xdr:sp macro="" textlink="">
      <xdr:nvSpPr>
        <xdr:cNvPr id="657" name="フローチャート: 判断 656">
          <a:extLst>
            <a:ext uri="{FF2B5EF4-FFF2-40B4-BE49-F238E27FC236}">
              <a16:creationId xmlns:a16="http://schemas.microsoft.com/office/drawing/2014/main" id="{73BAA040-FFBD-463C-88AC-76E2F8EE56A1}"/>
            </a:ext>
          </a:extLst>
        </xdr:cNvPr>
        <xdr:cNvSpPr/>
      </xdr:nvSpPr>
      <xdr:spPr>
        <a:xfrm>
          <a:off x="13093700" y="13457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58" name="フローチャート: 判断 657">
          <a:extLst>
            <a:ext uri="{FF2B5EF4-FFF2-40B4-BE49-F238E27FC236}">
              <a16:creationId xmlns:a16="http://schemas.microsoft.com/office/drawing/2014/main" id="{B88893EB-ACA9-4173-9152-EB05ECE29151}"/>
            </a:ext>
          </a:extLst>
        </xdr:cNvPr>
        <xdr:cNvSpPr/>
      </xdr:nvSpPr>
      <xdr:spPr>
        <a:xfrm>
          <a:off x="12299950" y="13455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59" name="フローチャート: 判断 658">
          <a:extLst>
            <a:ext uri="{FF2B5EF4-FFF2-40B4-BE49-F238E27FC236}">
              <a16:creationId xmlns:a16="http://schemas.microsoft.com/office/drawing/2014/main" id="{A306013B-13B5-4C75-931C-F7BBC3F6B69D}"/>
            </a:ext>
          </a:extLst>
        </xdr:cNvPr>
        <xdr:cNvSpPr/>
      </xdr:nvSpPr>
      <xdr:spPr>
        <a:xfrm>
          <a:off x="11487150" y="1343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0023DF4-6C77-4485-AD7A-3BB5DB9C0337}"/>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5929966-661D-4323-A5B1-E8FC435B9B32}"/>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6C4976E-3B49-4840-9394-18981FF105DC}"/>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D4C16E8-81F1-461D-A41B-53CB7A3A28F6}"/>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48933C4-FF8E-41D7-A70C-D39A1504033B}"/>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57786</xdr:rowOff>
    </xdr:from>
    <xdr:to>
      <xdr:col>85</xdr:col>
      <xdr:colOff>177800</xdr:colOff>
      <xdr:row>83</xdr:row>
      <xdr:rowOff>159386</xdr:rowOff>
    </xdr:to>
    <xdr:sp macro="" textlink="">
      <xdr:nvSpPr>
        <xdr:cNvPr id="665" name="楕円 664">
          <a:extLst>
            <a:ext uri="{FF2B5EF4-FFF2-40B4-BE49-F238E27FC236}">
              <a16:creationId xmlns:a16="http://schemas.microsoft.com/office/drawing/2014/main" id="{EB6E1C05-5283-4CFF-A0EE-70CE975502F6}"/>
            </a:ext>
          </a:extLst>
        </xdr:cNvPr>
        <xdr:cNvSpPr/>
      </xdr:nvSpPr>
      <xdr:spPr>
        <a:xfrm>
          <a:off x="14649450" y="137610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36213</xdr:rowOff>
    </xdr:from>
    <xdr:ext cx="405111" cy="259045"/>
    <xdr:sp macro="" textlink="">
      <xdr:nvSpPr>
        <xdr:cNvPr id="666" name="【児童館】&#10;有形固定資産減価償却率該当値テキスト">
          <a:extLst>
            <a:ext uri="{FF2B5EF4-FFF2-40B4-BE49-F238E27FC236}">
              <a16:creationId xmlns:a16="http://schemas.microsoft.com/office/drawing/2014/main" id="{E6075C5A-E553-4E19-BC6B-1656AFE51AE8}"/>
            </a:ext>
          </a:extLst>
        </xdr:cNvPr>
        <xdr:cNvSpPr txBox="1"/>
      </xdr:nvSpPr>
      <xdr:spPr>
        <a:xfrm>
          <a:off x="14738350"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xdr:rowOff>
    </xdr:from>
    <xdr:to>
      <xdr:col>81</xdr:col>
      <xdr:colOff>101600</xdr:colOff>
      <xdr:row>83</xdr:row>
      <xdr:rowOff>117475</xdr:rowOff>
    </xdr:to>
    <xdr:sp macro="" textlink="">
      <xdr:nvSpPr>
        <xdr:cNvPr id="667" name="楕円 666">
          <a:extLst>
            <a:ext uri="{FF2B5EF4-FFF2-40B4-BE49-F238E27FC236}">
              <a16:creationId xmlns:a16="http://schemas.microsoft.com/office/drawing/2014/main" id="{B1268B8E-8DBF-481B-A96A-54617D7B5B03}"/>
            </a:ext>
          </a:extLst>
        </xdr:cNvPr>
        <xdr:cNvSpPr/>
      </xdr:nvSpPr>
      <xdr:spPr>
        <a:xfrm>
          <a:off x="13887450" y="137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66675</xdr:rowOff>
    </xdr:from>
    <xdr:to>
      <xdr:col>85</xdr:col>
      <xdr:colOff>127000</xdr:colOff>
      <xdr:row>83</xdr:row>
      <xdr:rowOff>108586</xdr:rowOff>
    </xdr:to>
    <xdr:cxnSp macro="">
      <xdr:nvCxnSpPr>
        <xdr:cNvPr id="668" name="直線コネクタ 667">
          <a:extLst>
            <a:ext uri="{FF2B5EF4-FFF2-40B4-BE49-F238E27FC236}">
              <a16:creationId xmlns:a16="http://schemas.microsoft.com/office/drawing/2014/main" id="{3F1C6355-989F-4EF8-AD92-6FD022BEA99C}"/>
            </a:ext>
          </a:extLst>
        </xdr:cNvPr>
        <xdr:cNvCxnSpPr/>
      </xdr:nvCxnSpPr>
      <xdr:spPr>
        <a:xfrm>
          <a:off x="13938250" y="13769975"/>
          <a:ext cx="762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153036</xdr:rowOff>
    </xdr:from>
    <xdr:to>
      <xdr:col>76</xdr:col>
      <xdr:colOff>165100</xdr:colOff>
      <xdr:row>83</xdr:row>
      <xdr:rowOff>83186</xdr:rowOff>
    </xdr:to>
    <xdr:sp macro="" textlink="">
      <xdr:nvSpPr>
        <xdr:cNvPr id="669" name="楕円 668">
          <a:extLst>
            <a:ext uri="{FF2B5EF4-FFF2-40B4-BE49-F238E27FC236}">
              <a16:creationId xmlns:a16="http://schemas.microsoft.com/office/drawing/2014/main" id="{4D5BE789-1674-4115-BDCC-2BD1AD07B4E5}"/>
            </a:ext>
          </a:extLst>
        </xdr:cNvPr>
        <xdr:cNvSpPr/>
      </xdr:nvSpPr>
      <xdr:spPr>
        <a:xfrm>
          <a:off x="13093700" y="13691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32386</xdr:rowOff>
    </xdr:from>
    <xdr:to>
      <xdr:col>81</xdr:col>
      <xdr:colOff>50800</xdr:colOff>
      <xdr:row>83</xdr:row>
      <xdr:rowOff>66675</xdr:rowOff>
    </xdr:to>
    <xdr:cxnSp macro="">
      <xdr:nvCxnSpPr>
        <xdr:cNvPr id="670" name="直線コネクタ 669">
          <a:extLst>
            <a:ext uri="{FF2B5EF4-FFF2-40B4-BE49-F238E27FC236}">
              <a16:creationId xmlns:a16="http://schemas.microsoft.com/office/drawing/2014/main" id="{8F0395EE-8367-4650-A056-670E6180FEA1}"/>
            </a:ext>
          </a:extLst>
        </xdr:cNvPr>
        <xdr:cNvCxnSpPr/>
      </xdr:nvCxnSpPr>
      <xdr:spPr>
        <a:xfrm>
          <a:off x="13144500" y="13735686"/>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113030</xdr:rowOff>
    </xdr:from>
    <xdr:to>
      <xdr:col>72</xdr:col>
      <xdr:colOff>38100</xdr:colOff>
      <xdr:row>83</xdr:row>
      <xdr:rowOff>43180</xdr:rowOff>
    </xdr:to>
    <xdr:sp macro="" textlink="">
      <xdr:nvSpPr>
        <xdr:cNvPr id="671" name="楕円 670">
          <a:extLst>
            <a:ext uri="{FF2B5EF4-FFF2-40B4-BE49-F238E27FC236}">
              <a16:creationId xmlns:a16="http://schemas.microsoft.com/office/drawing/2014/main" id="{F5CDD6D3-35A6-43DB-8AE7-39B39D3037D6}"/>
            </a:ext>
          </a:extLst>
        </xdr:cNvPr>
        <xdr:cNvSpPr/>
      </xdr:nvSpPr>
      <xdr:spPr>
        <a:xfrm>
          <a:off x="12299950" y="13651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163830</xdr:rowOff>
    </xdr:from>
    <xdr:to>
      <xdr:col>76</xdr:col>
      <xdr:colOff>114300</xdr:colOff>
      <xdr:row>83</xdr:row>
      <xdr:rowOff>32386</xdr:rowOff>
    </xdr:to>
    <xdr:cxnSp macro="">
      <xdr:nvCxnSpPr>
        <xdr:cNvPr id="672" name="直線コネクタ 671">
          <a:extLst>
            <a:ext uri="{FF2B5EF4-FFF2-40B4-BE49-F238E27FC236}">
              <a16:creationId xmlns:a16="http://schemas.microsoft.com/office/drawing/2014/main" id="{05787854-9911-4C29-AB1C-BBD52C995271}"/>
            </a:ext>
          </a:extLst>
        </xdr:cNvPr>
        <xdr:cNvCxnSpPr/>
      </xdr:nvCxnSpPr>
      <xdr:spPr>
        <a:xfrm>
          <a:off x="12344400" y="13702030"/>
          <a:ext cx="800100"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101600</xdr:rowOff>
    </xdr:from>
    <xdr:to>
      <xdr:col>67</xdr:col>
      <xdr:colOff>101600</xdr:colOff>
      <xdr:row>83</xdr:row>
      <xdr:rowOff>31750</xdr:rowOff>
    </xdr:to>
    <xdr:sp macro="" textlink="">
      <xdr:nvSpPr>
        <xdr:cNvPr id="673" name="楕円 672">
          <a:extLst>
            <a:ext uri="{FF2B5EF4-FFF2-40B4-BE49-F238E27FC236}">
              <a16:creationId xmlns:a16="http://schemas.microsoft.com/office/drawing/2014/main" id="{B384D471-8DD8-475C-AAD5-6DF3313332AE}"/>
            </a:ext>
          </a:extLst>
        </xdr:cNvPr>
        <xdr:cNvSpPr/>
      </xdr:nvSpPr>
      <xdr:spPr>
        <a:xfrm>
          <a:off x="11487150" y="1363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152400</xdr:rowOff>
    </xdr:from>
    <xdr:to>
      <xdr:col>71</xdr:col>
      <xdr:colOff>177800</xdr:colOff>
      <xdr:row>82</xdr:row>
      <xdr:rowOff>163830</xdr:rowOff>
    </xdr:to>
    <xdr:cxnSp macro="">
      <xdr:nvCxnSpPr>
        <xdr:cNvPr id="674" name="直線コネクタ 673">
          <a:extLst>
            <a:ext uri="{FF2B5EF4-FFF2-40B4-BE49-F238E27FC236}">
              <a16:creationId xmlns:a16="http://schemas.microsoft.com/office/drawing/2014/main" id="{93FE259B-BE3D-4D7C-A9EA-E1CEC707774C}"/>
            </a:ext>
          </a:extLst>
        </xdr:cNvPr>
        <xdr:cNvCxnSpPr/>
      </xdr:nvCxnSpPr>
      <xdr:spPr>
        <a:xfrm>
          <a:off x="11537950" y="1369060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675" name="n_1aveValue【児童館】&#10;有形固定資産減価償却率">
          <a:extLst>
            <a:ext uri="{FF2B5EF4-FFF2-40B4-BE49-F238E27FC236}">
              <a16:creationId xmlns:a16="http://schemas.microsoft.com/office/drawing/2014/main" id="{C693AF2C-EF26-4622-B359-915D468D8131}"/>
            </a:ext>
          </a:extLst>
        </xdr:cNvPr>
        <xdr:cNvSpPr txBox="1"/>
      </xdr:nvSpPr>
      <xdr:spPr>
        <a:xfrm>
          <a:off x="13742044" y="1329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31132</xdr:rowOff>
    </xdr:from>
    <xdr:ext cx="405111" cy="259045"/>
    <xdr:sp macro="" textlink="">
      <xdr:nvSpPr>
        <xdr:cNvPr id="676" name="n_2aveValue【児童館】&#10;有形固定資産減価償却率">
          <a:extLst>
            <a:ext uri="{FF2B5EF4-FFF2-40B4-BE49-F238E27FC236}">
              <a16:creationId xmlns:a16="http://schemas.microsoft.com/office/drawing/2014/main" id="{F908345F-FF08-4821-893C-0FD24B3258CB}"/>
            </a:ext>
          </a:extLst>
        </xdr:cNvPr>
        <xdr:cNvSpPr txBox="1"/>
      </xdr:nvSpPr>
      <xdr:spPr>
        <a:xfrm>
          <a:off x="12960994"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77" name="n_3aveValue【児童館】&#10;有形固定資産減価償却率">
          <a:extLst>
            <a:ext uri="{FF2B5EF4-FFF2-40B4-BE49-F238E27FC236}">
              <a16:creationId xmlns:a16="http://schemas.microsoft.com/office/drawing/2014/main" id="{E906325D-8461-41F9-849A-30A50D67E41C}"/>
            </a:ext>
          </a:extLst>
        </xdr:cNvPr>
        <xdr:cNvSpPr txBox="1"/>
      </xdr:nvSpPr>
      <xdr:spPr>
        <a:xfrm>
          <a:off x="12167244"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78" name="n_4aveValue【児童館】&#10;有形固定資産減価償却率">
          <a:extLst>
            <a:ext uri="{FF2B5EF4-FFF2-40B4-BE49-F238E27FC236}">
              <a16:creationId xmlns:a16="http://schemas.microsoft.com/office/drawing/2014/main" id="{A77C3E52-D689-4FFE-869F-1F0B6B3B9D63}"/>
            </a:ext>
          </a:extLst>
        </xdr:cNvPr>
        <xdr:cNvSpPr txBox="1"/>
      </xdr:nvSpPr>
      <xdr:spPr>
        <a:xfrm>
          <a:off x="11354444" y="1321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108602</xdr:rowOff>
    </xdr:from>
    <xdr:ext cx="405111" cy="259045"/>
    <xdr:sp macro="" textlink="">
      <xdr:nvSpPr>
        <xdr:cNvPr id="679" name="n_1mainValue【児童館】&#10;有形固定資産減価償却率">
          <a:extLst>
            <a:ext uri="{FF2B5EF4-FFF2-40B4-BE49-F238E27FC236}">
              <a16:creationId xmlns:a16="http://schemas.microsoft.com/office/drawing/2014/main" id="{13E6C8EA-A618-4B19-8CFD-030D6BF79AF7}"/>
            </a:ext>
          </a:extLst>
        </xdr:cNvPr>
        <xdr:cNvSpPr txBox="1"/>
      </xdr:nvSpPr>
      <xdr:spPr>
        <a:xfrm>
          <a:off x="1374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74313</xdr:rowOff>
    </xdr:from>
    <xdr:ext cx="405111" cy="259045"/>
    <xdr:sp macro="" textlink="">
      <xdr:nvSpPr>
        <xdr:cNvPr id="680" name="n_2mainValue【児童館】&#10;有形固定資産減価償却率">
          <a:extLst>
            <a:ext uri="{FF2B5EF4-FFF2-40B4-BE49-F238E27FC236}">
              <a16:creationId xmlns:a16="http://schemas.microsoft.com/office/drawing/2014/main" id="{C0921847-9904-49A6-8B9B-0E54C9016B2F}"/>
            </a:ext>
          </a:extLst>
        </xdr:cNvPr>
        <xdr:cNvSpPr txBox="1"/>
      </xdr:nvSpPr>
      <xdr:spPr>
        <a:xfrm>
          <a:off x="1296099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34307</xdr:rowOff>
    </xdr:from>
    <xdr:ext cx="405111" cy="259045"/>
    <xdr:sp macro="" textlink="">
      <xdr:nvSpPr>
        <xdr:cNvPr id="681" name="n_3mainValue【児童館】&#10;有形固定資産減価償却率">
          <a:extLst>
            <a:ext uri="{FF2B5EF4-FFF2-40B4-BE49-F238E27FC236}">
              <a16:creationId xmlns:a16="http://schemas.microsoft.com/office/drawing/2014/main" id="{D1C5F82D-9512-408B-B459-056D26692E81}"/>
            </a:ext>
          </a:extLst>
        </xdr:cNvPr>
        <xdr:cNvSpPr txBox="1"/>
      </xdr:nvSpPr>
      <xdr:spPr>
        <a:xfrm>
          <a:off x="121672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22877</xdr:rowOff>
    </xdr:from>
    <xdr:ext cx="405111" cy="259045"/>
    <xdr:sp macro="" textlink="">
      <xdr:nvSpPr>
        <xdr:cNvPr id="682" name="n_4mainValue【児童館】&#10;有形固定資産減価償却率">
          <a:extLst>
            <a:ext uri="{FF2B5EF4-FFF2-40B4-BE49-F238E27FC236}">
              <a16:creationId xmlns:a16="http://schemas.microsoft.com/office/drawing/2014/main" id="{68A40070-3F72-491D-9242-C2D398708CD4}"/>
            </a:ext>
          </a:extLst>
        </xdr:cNvPr>
        <xdr:cNvSpPr txBox="1"/>
      </xdr:nvSpPr>
      <xdr:spPr>
        <a:xfrm>
          <a:off x="113544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2F16A991-0B32-4074-91FF-C9BD3106C393}"/>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96D23D45-2250-413C-86E2-E1822BFDC382}"/>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92221E1B-625B-4A32-B878-DB47659F9507}"/>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65B63E89-8C44-47EB-9309-BBEE9B46C941}"/>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B21710E7-DA99-48B8-AB3B-B360299AFB7D}"/>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D04DBE4C-B0CD-4467-98EC-C778DF173B25}"/>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4BFB557B-AC80-4AC3-AB3A-A7B0CA342676}"/>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9E098D0-2D75-4EA2-8DCA-FBC978D5FD65}"/>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42189688-8758-41D0-A603-ECCBCA20107F}"/>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A9399A77-21F5-4EBB-8638-BAA4C1209ABB}"/>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AB74FAD9-0B1C-43B8-804E-D1D6A19E8606}"/>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C63C7AD8-9C84-4AFF-8554-FBE5780457CA}"/>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7C87A762-080F-4E26-B3C0-D7BBAD440A54}"/>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2B24CB44-01DC-4D57-A9B0-B068063FF561}"/>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393B9F7C-336A-4D55-83A9-EECB3AE8FB04}"/>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CF1500B-FDD7-43C0-8DAB-00A97DA00329}"/>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C0CFB5EE-A7F1-4112-8037-D20D52C906A7}"/>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EFC31C80-BD7E-4C30-84D3-7D4284706F4A}"/>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FF661A9A-84AD-45D0-B11A-28EAED824462}"/>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69ABAF3-8C0D-4A3F-8292-A850CCCC3164}"/>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CDB0DE8F-D7BA-4548-A82E-82283D3E2EC8}"/>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6055C1F-27C3-4B0B-9640-FB3876935AEA}"/>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F9B6B0B4-624E-47BA-A459-9BF0FB397CAF}"/>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5A159FCA-9E8A-4041-BD65-DF4C1CD60EB4}"/>
            </a:ext>
          </a:extLst>
        </xdr:cNvPr>
        <xdr:cNvCxnSpPr/>
      </xdr:nvCxnSpPr>
      <xdr:spPr>
        <a:xfrm flipV="1">
          <a:off x="19951064" y="12992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AFF176B2-D000-4EEE-AB9A-F522EBD5B8A4}"/>
            </a:ext>
          </a:extLst>
        </xdr:cNvPr>
        <xdr:cNvSpPr txBox="1"/>
      </xdr:nvSpPr>
      <xdr:spPr>
        <a:xfrm>
          <a:off x="199898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D9D05B4C-120D-4A68-B49D-F9120DC89AE7}"/>
            </a:ext>
          </a:extLst>
        </xdr:cNvPr>
        <xdr:cNvCxnSpPr/>
      </xdr:nvCxnSpPr>
      <xdr:spPr>
        <a:xfrm>
          <a:off x="19881850" y="1427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09" name="【児童館】&#10;一人当たり面積最大値テキスト">
          <a:extLst>
            <a:ext uri="{FF2B5EF4-FFF2-40B4-BE49-F238E27FC236}">
              <a16:creationId xmlns:a16="http://schemas.microsoft.com/office/drawing/2014/main" id="{0300A853-9D85-4ECD-8E7D-3E91CB5A71C6}"/>
            </a:ext>
          </a:extLst>
        </xdr:cNvPr>
        <xdr:cNvSpPr txBox="1"/>
      </xdr:nvSpPr>
      <xdr:spPr>
        <a:xfrm>
          <a:off x="19989800"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10" name="直線コネクタ 709">
          <a:extLst>
            <a:ext uri="{FF2B5EF4-FFF2-40B4-BE49-F238E27FC236}">
              <a16:creationId xmlns:a16="http://schemas.microsoft.com/office/drawing/2014/main" id="{6AA031FF-E665-4CB9-8028-395564864CF2}"/>
            </a:ext>
          </a:extLst>
        </xdr:cNvPr>
        <xdr:cNvCxnSpPr/>
      </xdr:nvCxnSpPr>
      <xdr:spPr>
        <a:xfrm>
          <a:off x="19881850" y="1299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11" name="【児童館】&#10;一人当たり面積平均値テキスト">
          <a:extLst>
            <a:ext uri="{FF2B5EF4-FFF2-40B4-BE49-F238E27FC236}">
              <a16:creationId xmlns:a16="http://schemas.microsoft.com/office/drawing/2014/main" id="{83A41E7D-E957-4E3F-92E3-B55A7F63E7EB}"/>
            </a:ext>
          </a:extLst>
        </xdr:cNvPr>
        <xdr:cNvSpPr txBox="1"/>
      </xdr:nvSpPr>
      <xdr:spPr>
        <a:xfrm>
          <a:off x="19989800" y="1365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12" name="フローチャート: 判断 711">
          <a:extLst>
            <a:ext uri="{FF2B5EF4-FFF2-40B4-BE49-F238E27FC236}">
              <a16:creationId xmlns:a16="http://schemas.microsoft.com/office/drawing/2014/main" id="{EC17797B-010B-44F9-9661-B8EAB12179BB}"/>
            </a:ext>
          </a:extLst>
        </xdr:cNvPr>
        <xdr:cNvSpPr/>
      </xdr:nvSpPr>
      <xdr:spPr>
        <a:xfrm>
          <a:off x="19900900" y="1367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13" name="フローチャート: 判断 712">
          <a:extLst>
            <a:ext uri="{FF2B5EF4-FFF2-40B4-BE49-F238E27FC236}">
              <a16:creationId xmlns:a16="http://schemas.microsoft.com/office/drawing/2014/main" id="{9601941D-9C31-4641-A7A6-A54A2F3473F6}"/>
            </a:ext>
          </a:extLst>
        </xdr:cNvPr>
        <xdr:cNvSpPr/>
      </xdr:nvSpPr>
      <xdr:spPr>
        <a:xfrm>
          <a:off x="19157950" y="13677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14" name="フローチャート: 判断 713">
          <a:extLst>
            <a:ext uri="{FF2B5EF4-FFF2-40B4-BE49-F238E27FC236}">
              <a16:creationId xmlns:a16="http://schemas.microsoft.com/office/drawing/2014/main" id="{34590C00-96DA-4AC5-9E59-060518C52D5D}"/>
            </a:ext>
          </a:extLst>
        </xdr:cNvPr>
        <xdr:cNvSpPr/>
      </xdr:nvSpPr>
      <xdr:spPr>
        <a:xfrm>
          <a:off x="1834515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5" name="フローチャート: 判断 714">
          <a:extLst>
            <a:ext uri="{FF2B5EF4-FFF2-40B4-BE49-F238E27FC236}">
              <a16:creationId xmlns:a16="http://schemas.microsoft.com/office/drawing/2014/main" id="{10B330E1-6213-420F-AB16-F2A4CB10DED9}"/>
            </a:ext>
          </a:extLst>
        </xdr:cNvPr>
        <xdr:cNvSpPr/>
      </xdr:nvSpPr>
      <xdr:spPr>
        <a:xfrm>
          <a:off x="17551400" y="1363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16" name="フローチャート: 判断 715">
          <a:extLst>
            <a:ext uri="{FF2B5EF4-FFF2-40B4-BE49-F238E27FC236}">
              <a16:creationId xmlns:a16="http://schemas.microsoft.com/office/drawing/2014/main" id="{BC78636A-7517-4485-9DB6-6F91709F926E}"/>
            </a:ext>
          </a:extLst>
        </xdr:cNvPr>
        <xdr:cNvSpPr/>
      </xdr:nvSpPr>
      <xdr:spPr>
        <a:xfrm>
          <a:off x="16757650" y="13639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AEA4255-2A35-468B-9635-0F4873565471}"/>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8D16B8D-3B05-48D5-88B0-0924AE2F6DA7}"/>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411A33F-BE08-4B6D-AB3E-CF51967B9FE8}"/>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A4FC1B6-45D1-4E19-BC64-67E0B6B80F21}"/>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5BAEF75-B84B-48BA-850E-964FD0E977FE}"/>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722" name="楕円 721">
          <a:extLst>
            <a:ext uri="{FF2B5EF4-FFF2-40B4-BE49-F238E27FC236}">
              <a16:creationId xmlns:a16="http://schemas.microsoft.com/office/drawing/2014/main" id="{F6BF0970-D180-45BA-91A7-C757AFA7A85E}"/>
            </a:ext>
          </a:extLst>
        </xdr:cNvPr>
        <xdr:cNvSpPr/>
      </xdr:nvSpPr>
      <xdr:spPr>
        <a:xfrm>
          <a:off x="199009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723" name="【児童館】&#10;一人当たり面積該当値テキスト">
          <a:extLst>
            <a:ext uri="{FF2B5EF4-FFF2-40B4-BE49-F238E27FC236}">
              <a16:creationId xmlns:a16="http://schemas.microsoft.com/office/drawing/2014/main" id="{FFACFE3A-DE15-40D1-9F7C-E76D9663F5A5}"/>
            </a:ext>
          </a:extLst>
        </xdr:cNvPr>
        <xdr:cNvSpPr txBox="1"/>
      </xdr:nvSpPr>
      <xdr:spPr>
        <a:xfrm>
          <a:off x="199898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724" name="楕円 723">
          <a:extLst>
            <a:ext uri="{FF2B5EF4-FFF2-40B4-BE49-F238E27FC236}">
              <a16:creationId xmlns:a16="http://schemas.microsoft.com/office/drawing/2014/main" id="{916C64F4-1031-4FD7-91E5-F9FA797B5248}"/>
            </a:ext>
          </a:extLst>
        </xdr:cNvPr>
        <xdr:cNvSpPr/>
      </xdr:nvSpPr>
      <xdr:spPr>
        <a:xfrm>
          <a:off x="19157950" y="13233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76200</xdr:rowOff>
    </xdr:to>
    <xdr:cxnSp macro="">
      <xdr:nvCxnSpPr>
        <xdr:cNvPr id="725" name="直線コネクタ 724">
          <a:extLst>
            <a:ext uri="{FF2B5EF4-FFF2-40B4-BE49-F238E27FC236}">
              <a16:creationId xmlns:a16="http://schemas.microsoft.com/office/drawing/2014/main" id="{C46E6F21-1246-430F-A49C-FF25CF531E62}"/>
            </a:ext>
          </a:extLst>
        </xdr:cNvPr>
        <xdr:cNvCxnSpPr/>
      </xdr:nvCxnSpPr>
      <xdr:spPr>
        <a:xfrm>
          <a:off x="19202400" y="132842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726" name="楕円 725">
          <a:extLst>
            <a:ext uri="{FF2B5EF4-FFF2-40B4-BE49-F238E27FC236}">
              <a16:creationId xmlns:a16="http://schemas.microsoft.com/office/drawing/2014/main" id="{9372DA72-B99B-4E61-83A1-7B5C4E5F15C5}"/>
            </a:ext>
          </a:extLst>
        </xdr:cNvPr>
        <xdr:cNvSpPr/>
      </xdr:nvSpPr>
      <xdr:spPr>
        <a:xfrm>
          <a:off x="1834515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80</xdr:row>
      <xdr:rowOff>114300</xdr:rowOff>
    </xdr:to>
    <xdr:cxnSp macro="">
      <xdr:nvCxnSpPr>
        <xdr:cNvPr id="727" name="直線コネクタ 726">
          <a:extLst>
            <a:ext uri="{FF2B5EF4-FFF2-40B4-BE49-F238E27FC236}">
              <a16:creationId xmlns:a16="http://schemas.microsoft.com/office/drawing/2014/main" id="{EDAC90F0-7526-4986-94A8-AD6C05661715}"/>
            </a:ext>
          </a:extLst>
        </xdr:cNvPr>
        <xdr:cNvCxnSpPr/>
      </xdr:nvCxnSpPr>
      <xdr:spPr>
        <a:xfrm flipV="1">
          <a:off x="18395950" y="132842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728" name="楕円 727">
          <a:extLst>
            <a:ext uri="{FF2B5EF4-FFF2-40B4-BE49-F238E27FC236}">
              <a16:creationId xmlns:a16="http://schemas.microsoft.com/office/drawing/2014/main" id="{AE98657A-6D6D-4788-BBE0-49F92998F230}"/>
            </a:ext>
          </a:extLst>
        </xdr:cNvPr>
        <xdr:cNvSpPr/>
      </xdr:nvSpPr>
      <xdr:spPr>
        <a:xfrm>
          <a:off x="175514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114300</xdr:rowOff>
    </xdr:to>
    <xdr:cxnSp macro="">
      <xdr:nvCxnSpPr>
        <xdr:cNvPr id="729" name="直線コネクタ 728">
          <a:extLst>
            <a:ext uri="{FF2B5EF4-FFF2-40B4-BE49-F238E27FC236}">
              <a16:creationId xmlns:a16="http://schemas.microsoft.com/office/drawing/2014/main" id="{0716DE24-E0B4-4DFE-9E2D-DC63AC80FF2E}"/>
            </a:ext>
          </a:extLst>
        </xdr:cNvPr>
        <xdr:cNvCxnSpPr/>
      </xdr:nvCxnSpPr>
      <xdr:spPr>
        <a:xfrm>
          <a:off x="17602200" y="133223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730" name="楕円 729">
          <a:extLst>
            <a:ext uri="{FF2B5EF4-FFF2-40B4-BE49-F238E27FC236}">
              <a16:creationId xmlns:a16="http://schemas.microsoft.com/office/drawing/2014/main" id="{AA6F4A60-47D4-478E-9628-8D1119B7B86C}"/>
            </a:ext>
          </a:extLst>
        </xdr:cNvPr>
        <xdr:cNvSpPr/>
      </xdr:nvSpPr>
      <xdr:spPr>
        <a:xfrm>
          <a:off x="16757650" y="13417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114300</xdr:rowOff>
    </xdr:from>
    <xdr:to>
      <xdr:col>102</xdr:col>
      <xdr:colOff>114300</xdr:colOff>
      <xdr:row>81</xdr:row>
      <xdr:rowOff>95250</xdr:rowOff>
    </xdr:to>
    <xdr:cxnSp macro="">
      <xdr:nvCxnSpPr>
        <xdr:cNvPr id="731" name="直線コネクタ 730">
          <a:extLst>
            <a:ext uri="{FF2B5EF4-FFF2-40B4-BE49-F238E27FC236}">
              <a16:creationId xmlns:a16="http://schemas.microsoft.com/office/drawing/2014/main" id="{CF53C68D-216B-4D2F-8F8C-52B8116B0C99}"/>
            </a:ext>
          </a:extLst>
        </xdr:cNvPr>
        <xdr:cNvCxnSpPr/>
      </xdr:nvCxnSpPr>
      <xdr:spPr>
        <a:xfrm flipV="1">
          <a:off x="16802100" y="13322300"/>
          <a:ext cx="8001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32" name="n_1aveValue【児童館】&#10;一人当たり面積">
          <a:extLst>
            <a:ext uri="{FF2B5EF4-FFF2-40B4-BE49-F238E27FC236}">
              <a16:creationId xmlns:a16="http://schemas.microsoft.com/office/drawing/2014/main" id="{DF7A5500-8F13-4872-B6DD-E27723CAB73A}"/>
            </a:ext>
          </a:extLst>
        </xdr:cNvPr>
        <xdr:cNvSpPr txBox="1"/>
      </xdr:nvSpPr>
      <xdr:spPr>
        <a:xfrm>
          <a:off x="189802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156227</xdr:rowOff>
    </xdr:from>
    <xdr:ext cx="469744" cy="259045"/>
    <xdr:sp macro="" textlink="">
      <xdr:nvSpPr>
        <xdr:cNvPr id="733" name="n_2aveValue【児童館】&#10;一人当たり面積">
          <a:extLst>
            <a:ext uri="{FF2B5EF4-FFF2-40B4-BE49-F238E27FC236}">
              <a16:creationId xmlns:a16="http://schemas.microsoft.com/office/drawing/2014/main" id="{19A530FC-AB37-44F4-AFCF-3D9F41A2FD5E}"/>
            </a:ext>
          </a:extLst>
        </xdr:cNvPr>
        <xdr:cNvSpPr txBox="1"/>
      </xdr:nvSpPr>
      <xdr:spPr>
        <a:xfrm>
          <a:off x="181801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34" name="n_3aveValue【児童館】&#10;一人当たり面積">
          <a:extLst>
            <a:ext uri="{FF2B5EF4-FFF2-40B4-BE49-F238E27FC236}">
              <a16:creationId xmlns:a16="http://schemas.microsoft.com/office/drawing/2014/main" id="{844AB688-C243-48F0-952A-63975F15D55A}"/>
            </a:ext>
          </a:extLst>
        </xdr:cNvPr>
        <xdr:cNvSpPr txBox="1"/>
      </xdr:nvSpPr>
      <xdr:spPr>
        <a:xfrm>
          <a:off x="1738637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735" name="n_4aveValue【児童館】&#10;一人当たり面積">
          <a:extLst>
            <a:ext uri="{FF2B5EF4-FFF2-40B4-BE49-F238E27FC236}">
              <a16:creationId xmlns:a16="http://schemas.microsoft.com/office/drawing/2014/main" id="{E58B0486-0859-49FD-8431-5B3CFD9743C2}"/>
            </a:ext>
          </a:extLst>
        </xdr:cNvPr>
        <xdr:cNvSpPr txBox="1"/>
      </xdr:nvSpPr>
      <xdr:spPr>
        <a:xfrm>
          <a:off x="165926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736" name="n_1mainValue【児童館】&#10;一人当たり面積">
          <a:extLst>
            <a:ext uri="{FF2B5EF4-FFF2-40B4-BE49-F238E27FC236}">
              <a16:creationId xmlns:a16="http://schemas.microsoft.com/office/drawing/2014/main" id="{6A7AA64A-5C99-436E-9646-62D815C5BFA1}"/>
            </a:ext>
          </a:extLst>
        </xdr:cNvPr>
        <xdr:cNvSpPr txBox="1"/>
      </xdr:nvSpPr>
      <xdr:spPr>
        <a:xfrm>
          <a:off x="189802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737" name="n_2mainValue【児童館】&#10;一人当たり面積">
          <a:extLst>
            <a:ext uri="{FF2B5EF4-FFF2-40B4-BE49-F238E27FC236}">
              <a16:creationId xmlns:a16="http://schemas.microsoft.com/office/drawing/2014/main" id="{7F4A6A2A-0B9F-40AB-94CE-A54EBBEA6A97}"/>
            </a:ext>
          </a:extLst>
        </xdr:cNvPr>
        <xdr:cNvSpPr txBox="1"/>
      </xdr:nvSpPr>
      <xdr:spPr>
        <a:xfrm>
          <a:off x="18180127"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738" name="n_3mainValue【児童館】&#10;一人当たり面積">
          <a:extLst>
            <a:ext uri="{FF2B5EF4-FFF2-40B4-BE49-F238E27FC236}">
              <a16:creationId xmlns:a16="http://schemas.microsoft.com/office/drawing/2014/main" id="{FE2ABC13-BA79-41C5-9CEB-C466A70DF7A4}"/>
            </a:ext>
          </a:extLst>
        </xdr:cNvPr>
        <xdr:cNvSpPr txBox="1"/>
      </xdr:nvSpPr>
      <xdr:spPr>
        <a:xfrm>
          <a:off x="17386377"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739" name="n_4mainValue【児童館】&#10;一人当たり面積">
          <a:extLst>
            <a:ext uri="{FF2B5EF4-FFF2-40B4-BE49-F238E27FC236}">
              <a16:creationId xmlns:a16="http://schemas.microsoft.com/office/drawing/2014/main" id="{01914727-A98D-448D-9E82-0B2243D91B33}"/>
            </a:ext>
          </a:extLst>
        </xdr:cNvPr>
        <xdr:cNvSpPr txBox="1"/>
      </xdr:nvSpPr>
      <xdr:spPr>
        <a:xfrm>
          <a:off x="16592627"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4CDC7407-6297-4068-BE21-8BA4FE9E9DF5}"/>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6E68352B-68F3-4789-9E89-32658A205068}"/>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C4A6DFFB-5E51-4851-B7A3-71EDEC99C3FD}"/>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B0DB2547-2324-439A-9B26-C8E1753FE9F4}"/>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1E2D43F0-7E31-46F1-A246-2BCB27A8241B}"/>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CD90C261-B4DC-4514-BB91-5E1AA0F7C7CD}"/>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A4BDF7D6-9547-4CEC-9FA3-076063EEEDC4}"/>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38AA62C2-EBC0-424F-86A0-392B51B8B8E7}"/>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A6891853-47EE-49C1-88E5-D0E71ED5C609}"/>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A7AF6B91-A2B0-496F-90B9-560C2DDCC758}"/>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D253E99A-A4A8-4FFA-9D6E-E0A9027B7F1F}"/>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a:extLst>
            <a:ext uri="{FF2B5EF4-FFF2-40B4-BE49-F238E27FC236}">
              <a16:creationId xmlns:a16="http://schemas.microsoft.com/office/drawing/2014/main" id="{3CA0AB17-FD1A-48F2-BEF1-66B4243F9FE9}"/>
            </a:ext>
          </a:extLst>
        </xdr:cNvPr>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a:extLst>
            <a:ext uri="{FF2B5EF4-FFF2-40B4-BE49-F238E27FC236}">
              <a16:creationId xmlns:a16="http://schemas.microsoft.com/office/drawing/2014/main" id="{FBA1E806-DB84-4F81-941C-8D79CCB9124D}"/>
            </a:ext>
          </a:extLst>
        </xdr:cNvPr>
        <xdr:cNvSpPr txBox="1"/>
      </xdr:nvSpPr>
      <xdr:spPr>
        <a:xfrm>
          <a:off x="10842791" y="1777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a:extLst>
            <a:ext uri="{FF2B5EF4-FFF2-40B4-BE49-F238E27FC236}">
              <a16:creationId xmlns:a16="http://schemas.microsoft.com/office/drawing/2014/main" id="{EEE6CCA3-2630-4126-B1B8-42E6CBED32BC}"/>
            </a:ext>
          </a:extLst>
        </xdr:cNvPr>
        <xdr:cNvCxnSpPr/>
      </xdr:nvCxnSpPr>
      <xdr:spPr>
        <a:xfrm>
          <a:off x="11207750" y="1746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a:extLst>
            <a:ext uri="{FF2B5EF4-FFF2-40B4-BE49-F238E27FC236}">
              <a16:creationId xmlns:a16="http://schemas.microsoft.com/office/drawing/2014/main" id="{D3ADD8B1-D038-42D7-A4FB-45C266E14658}"/>
            </a:ext>
          </a:extLst>
        </xdr:cNvPr>
        <xdr:cNvSpPr txBox="1"/>
      </xdr:nvSpPr>
      <xdr:spPr>
        <a:xfrm>
          <a:off x="10842791" y="17332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a:extLst>
            <a:ext uri="{FF2B5EF4-FFF2-40B4-BE49-F238E27FC236}">
              <a16:creationId xmlns:a16="http://schemas.microsoft.com/office/drawing/2014/main" id="{FBB36DD6-4227-4592-8E8D-550871C8F786}"/>
            </a:ext>
          </a:extLst>
        </xdr:cNvPr>
        <xdr:cNvCxnSpPr/>
      </xdr:nvCxnSpPr>
      <xdr:spPr>
        <a:xfrm>
          <a:off x="11207750" y="1702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a:extLst>
            <a:ext uri="{FF2B5EF4-FFF2-40B4-BE49-F238E27FC236}">
              <a16:creationId xmlns:a16="http://schemas.microsoft.com/office/drawing/2014/main" id="{EF6632B5-D564-4F29-867D-A2014DCF64E9}"/>
            </a:ext>
          </a:extLst>
        </xdr:cNvPr>
        <xdr:cNvSpPr txBox="1"/>
      </xdr:nvSpPr>
      <xdr:spPr>
        <a:xfrm>
          <a:off x="10842791" y="1688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a:extLst>
            <a:ext uri="{FF2B5EF4-FFF2-40B4-BE49-F238E27FC236}">
              <a16:creationId xmlns:a16="http://schemas.microsoft.com/office/drawing/2014/main" id="{3CF03F13-0B62-4E97-8B85-9B705FFB02DB}"/>
            </a:ext>
          </a:extLst>
        </xdr:cNvPr>
        <xdr:cNvCxnSpPr/>
      </xdr:nvCxnSpPr>
      <xdr:spPr>
        <a:xfrm>
          <a:off x="11207750" y="16586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a:extLst>
            <a:ext uri="{FF2B5EF4-FFF2-40B4-BE49-F238E27FC236}">
              <a16:creationId xmlns:a16="http://schemas.microsoft.com/office/drawing/2014/main" id="{ABD54808-AEB3-4CF0-93FE-3CD81E35C7FE}"/>
            </a:ext>
          </a:extLst>
        </xdr:cNvPr>
        <xdr:cNvSpPr txBox="1"/>
      </xdr:nvSpPr>
      <xdr:spPr>
        <a:xfrm>
          <a:off x="10842791" y="16450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67D9E6A9-30DE-446F-81CC-B84DDACBE5B9}"/>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385CA888-E508-4591-8573-467F479DF537}"/>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412A1247-9781-4A4D-83E7-D000D549A184}"/>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763</xdr:rowOff>
    </xdr:from>
    <xdr:to>
      <xdr:col>85</xdr:col>
      <xdr:colOff>126364</xdr:colOff>
      <xdr:row>107</xdr:row>
      <xdr:rowOff>156211</xdr:rowOff>
    </xdr:to>
    <xdr:cxnSp macro="">
      <xdr:nvCxnSpPr>
        <xdr:cNvPr id="762" name="直線コネクタ 761">
          <a:extLst>
            <a:ext uri="{FF2B5EF4-FFF2-40B4-BE49-F238E27FC236}">
              <a16:creationId xmlns:a16="http://schemas.microsoft.com/office/drawing/2014/main" id="{7B3BA691-48F2-494C-99DF-6B527730445C}"/>
            </a:ext>
          </a:extLst>
        </xdr:cNvPr>
        <xdr:cNvCxnSpPr/>
      </xdr:nvCxnSpPr>
      <xdr:spPr>
        <a:xfrm flipV="1">
          <a:off x="14699614" y="16675863"/>
          <a:ext cx="0" cy="114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3" name="【公民館】&#10;有形固定資産減価償却率最小値テキスト">
          <a:extLst>
            <a:ext uri="{FF2B5EF4-FFF2-40B4-BE49-F238E27FC236}">
              <a16:creationId xmlns:a16="http://schemas.microsoft.com/office/drawing/2014/main" id="{3E1D6665-713C-4D43-B0F4-61424FDBCCFA}"/>
            </a:ext>
          </a:extLst>
        </xdr:cNvPr>
        <xdr:cNvSpPr txBox="1"/>
      </xdr:nvSpPr>
      <xdr:spPr>
        <a:xfrm>
          <a:off x="14738350"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4" name="直線コネクタ 763">
          <a:extLst>
            <a:ext uri="{FF2B5EF4-FFF2-40B4-BE49-F238E27FC236}">
              <a16:creationId xmlns:a16="http://schemas.microsoft.com/office/drawing/2014/main" id="{7AB01395-0E3E-445B-A238-1F48F6B5D288}"/>
            </a:ext>
          </a:extLst>
        </xdr:cNvPr>
        <xdr:cNvCxnSpPr/>
      </xdr:nvCxnSpPr>
      <xdr:spPr>
        <a:xfrm>
          <a:off x="14611350" y="17821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118890</xdr:rowOff>
    </xdr:from>
    <xdr:ext cx="405111" cy="259045"/>
    <xdr:sp macro="" textlink="">
      <xdr:nvSpPr>
        <xdr:cNvPr id="765" name="【公民館】&#10;有形固定資産減価償却率最大値テキスト">
          <a:extLst>
            <a:ext uri="{FF2B5EF4-FFF2-40B4-BE49-F238E27FC236}">
              <a16:creationId xmlns:a16="http://schemas.microsoft.com/office/drawing/2014/main" id="{78216441-9F66-431A-9090-397146B4D0D3}"/>
            </a:ext>
          </a:extLst>
        </xdr:cNvPr>
        <xdr:cNvSpPr txBox="1"/>
      </xdr:nvSpPr>
      <xdr:spPr>
        <a:xfrm>
          <a:off x="14738350" y="1646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763</xdr:rowOff>
    </xdr:from>
    <xdr:to>
      <xdr:col>86</xdr:col>
      <xdr:colOff>25400</xdr:colOff>
      <xdr:row>101</xdr:row>
      <xdr:rowOff>763</xdr:rowOff>
    </xdr:to>
    <xdr:cxnSp macro="">
      <xdr:nvCxnSpPr>
        <xdr:cNvPr id="766" name="直線コネクタ 765">
          <a:extLst>
            <a:ext uri="{FF2B5EF4-FFF2-40B4-BE49-F238E27FC236}">
              <a16:creationId xmlns:a16="http://schemas.microsoft.com/office/drawing/2014/main" id="{A0ED84EC-335B-42EF-948D-D95BED40446B}"/>
            </a:ext>
          </a:extLst>
        </xdr:cNvPr>
        <xdr:cNvCxnSpPr/>
      </xdr:nvCxnSpPr>
      <xdr:spPr>
        <a:xfrm>
          <a:off x="14611350" y="16675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16273</xdr:rowOff>
    </xdr:from>
    <xdr:ext cx="405111" cy="259045"/>
    <xdr:sp macro="" textlink="">
      <xdr:nvSpPr>
        <xdr:cNvPr id="767" name="【公民館】&#10;有形固定資産減価償却率平均値テキスト">
          <a:extLst>
            <a:ext uri="{FF2B5EF4-FFF2-40B4-BE49-F238E27FC236}">
              <a16:creationId xmlns:a16="http://schemas.microsoft.com/office/drawing/2014/main" id="{E7DB4DDC-755E-44E1-9508-2767FDA0168F}"/>
            </a:ext>
          </a:extLst>
        </xdr:cNvPr>
        <xdr:cNvSpPr txBox="1"/>
      </xdr:nvSpPr>
      <xdr:spPr>
        <a:xfrm>
          <a:off x="14738350" y="17186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164846</xdr:rowOff>
    </xdr:from>
    <xdr:to>
      <xdr:col>85</xdr:col>
      <xdr:colOff>177800</xdr:colOff>
      <xdr:row>105</xdr:row>
      <xdr:rowOff>94996</xdr:rowOff>
    </xdr:to>
    <xdr:sp macro="" textlink="">
      <xdr:nvSpPr>
        <xdr:cNvPr id="768" name="フローチャート: 判断 767">
          <a:extLst>
            <a:ext uri="{FF2B5EF4-FFF2-40B4-BE49-F238E27FC236}">
              <a16:creationId xmlns:a16="http://schemas.microsoft.com/office/drawing/2014/main" id="{2D6835A1-FA9A-404C-BF96-3595FEC4311F}"/>
            </a:ext>
          </a:extLst>
        </xdr:cNvPr>
        <xdr:cNvSpPr/>
      </xdr:nvSpPr>
      <xdr:spPr>
        <a:xfrm>
          <a:off x="14649450" y="173352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130556</xdr:rowOff>
    </xdr:from>
    <xdr:to>
      <xdr:col>81</xdr:col>
      <xdr:colOff>101600</xdr:colOff>
      <xdr:row>105</xdr:row>
      <xdr:rowOff>60706</xdr:rowOff>
    </xdr:to>
    <xdr:sp macro="" textlink="">
      <xdr:nvSpPr>
        <xdr:cNvPr id="769" name="フローチャート: 判断 768">
          <a:extLst>
            <a:ext uri="{FF2B5EF4-FFF2-40B4-BE49-F238E27FC236}">
              <a16:creationId xmlns:a16="http://schemas.microsoft.com/office/drawing/2014/main" id="{0BC1FE52-B894-445C-9A9A-03DF58332023}"/>
            </a:ext>
          </a:extLst>
        </xdr:cNvPr>
        <xdr:cNvSpPr/>
      </xdr:nvSpPr>
      <xdr:spPr>
        <a:xfrm>
          <a:off x="13887450" y="173009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96265</xdr:rowOff>
    </xdr:from>
    <xdr:to>
      <xdr:col>76</xdr:col>
      <xdr:colOff>165100</xdr:colOff>
      <xdr:row>105</xdr:row>
      <xdr:rowOff>26415</xdr:rowOff>
    </xdr:to>
    <xdr:sp macro="" textlink="">
      <xdr:nvSpPr>
        <xdr:cNvPr id="770" name="フローチャート: 判断 769">
          <a:extLst>
            <a:ext uri="{FF2B5EF4-FFF2-40B4-BE49-F238E27FC236}">
              <a16:creationId xmlns:a16="http://schemas.microsoft.com/office/drawing/2014/main" id="{6D4DE1ED-3BF2-4A75-A0DA-B72EBE96EDDD}"/>
            </a:ext>
          </a:extLst>
        </xdr:cNvPr>
        <xdr:cNvSpPr/>
      </xdr:nvSpPr>
      <xdr:spPr>
        <a:xfrm>
          <a:off x="13093700" y="17266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771" name="フローチャート: 判断 770">
          <a:extLst>
            <a:ext uri="{FF2B5EF4-FFF2-40B4-BE49-F238E27FC236}">
              <a16:creationId xmlns:a16="http://schemas.microsoft.com/office/drawing/2014/main" id="{BDFEC217-0201-4515-9D7A-2BAEA767D876}"/>
            </a:ext>
          </a:extLst>
        </xdr:cNvPr>
        <xdr:cNvSpPr/>
      </xdr:nvSpPr>
      <xdr:spPr>
        <a:xfrm>
          <a:off x="12299950" y="17230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72" name="フローチャート: 判断 771">
          <a:extLst>
            <a:ext uri="{FF2B5EF4-FFF2-40B4-BE49-F238E27FC236}">
              <a16:creationId xmlns:a16="http://schemas.microsoft.com/office/drawing/2014/main" id="{8441237F-261E-4101-AD45-496C4D0EF4B2}"/>
            </a:ext>
          </a:extLst>
        </xdr:cNvPr>
        <xdr:cNvSpPr/>
      </xdr:nvSpPr>
      <xdr:spPr>
        <a:xfrm>
          <a:off x="11487150" y="1721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2D14F65-3329-4E3A-9DB7-35AF016B0181}"/>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C6A8F53-B2AC-4FFF-A2B8-13DF4FBAB4E1}"/>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FE29A07-70E5-479D-B6EE-8D92E15165AC}"/>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4D39764-6503-4B43-8C9A-72B616B37AD2}"/>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A5ADEE1-BD1E-4E2A-BAE1-D66C6BAA5677}"/>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78" name="楕円 777">
          <a:extLst>
            <a:ext uri="{FF2B5EF4-FFF2-40B4-BE49-F238E27FC236}">
              <a16:creationId xmlns:a16="http://schemas.microsoft.com/office/drawing/2014/main" id="{4A7CD41C-8BAF-4CE4-8452-5C9E25DDFC90}"/>
            </a:ext>
          </a:extLst>
        </xdr:cNvPr>
        <xdr:cNvSpPr/>
      </xdr:nvSpPr>
      <xdr:spPr>
        <a:xfrm>
          <a:off x="14649450" y="174523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95266</xdr:rowOff>
    </xdr:from>
    <xdr:ext cx="405111" cy="259045"/>
    <xdr:sp macro="" textlink="">
      <xdr:nvSpPr>
        <xdr:cNvPr id="779" name="【公民館】&#10;有形固定資産減価償却率該当値テキスト">
          <a:extLst>
            <a:ext uri="{FF2B5EF4-FFF2-40B4-BE49-F238E27FC236}">
              <a16:creationId xmlns:a16="http://schemas.microsoft.com/office/drawing/2014/main" id="{B5C8D0D1-F731-40B7-9356-C6030473E5F8}"/>
            </a:ext>
          </a:extLst>
        </xdr:cNvPr>
        <xdr:cNvSpPr txBox="1"/>
      </xdr:nvSpPr>
      <xdr:spPr>
        <a:xfrm>
          <a:off x="14738350" y="1743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780" name="楕円 779">
          <a:extLst>
            <a:ext uri="{FF2B5EF4-FFF2-40B4-BE49-F238E27FC236}">
              <a16:creationId xmlns:a16="http://schemas.microsoft.com/office/drawing/2014/main" id="{4E3404BC-CA5E-4F69-975A-2FC51A35BB92}"/>
            </a:ext>
          </a:extLst>
        </xdr:cNvPr>
        <xdr:cNvSpPr/>
      </xdr:nvSpPr>
      <xdr:spPr>
        <a:xfrm>
          <a:off x="13887450" y="17406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167639</xdr:rowOff>
    </xdr:to>
    <xdr:cxnSp macro="">
      <xdr:nvCxnSpPr>
        <xdr:cNvPr id="781" name="直線コネクタ 780">
          <a:extLst>
            <a:ext uri="{FF2B5EF4-FFF2-40B4-BE49-F238E27FC236}">
              <a16:creationId xmlns:a16="http://schemas.microsoft.com/office/drawing/2014/main" id="{7C744CBC-11B9-41D9-971A-5C85EF1BC160}"/>
            </a:ext>
          </a:extLst>
        </xdr:cNvPr>
        <xdr:cNvCxnSpPr/>
      </xdr:nvCxnSpPr>
      <xdr:spPr>
        <a:xfrm>
          <a:off x="13938250" y="17457420"/>
          <a:ext cx="762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82" name="楕円 781">
          <a:extLst>
            <a:ext uri="{FF2B5EF4-FFF2-40B4-BE49-F238E27FC236}">
              <a16:creationId xmlns:a16="http://schemas.microsoft.com/office/drawing/2014/main" id="{AF04B954-2B88-470F-A48A-EC3A6877ACED}"/>
            </a:ext>
          </a:extLst>
        </xdr:cNvPr>
        <xdr:cNvSpPr/>
      </xdr:nvSpPr>
      <xdr:spPr>
        <a:xfrm>
          <a:off x="130937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121920</xdr:rowOff>
    </xdr:to>
    <xdr:cxnSp macro="">
      <xdr:nvCxnSpPr>
        <xdr:cNvPr id="783" name="直線コネクタ 782">
          <a:extLst>
            <a:ext uri="{FF2B5EF4-FFF2-40B4-BE49-F238E27FC236}">
              <a16:creationId xmlns:a16="http://schemas.microsoft.com/office/drawing/2014/main" id="{790E3E60-A498-4A14-9803-91D02CCDFF14}"/>
            </a:ext>
          </a:extLst>
        </xdr:cNvPr>
        <xdr:cNvCxnSpPr/>
      </xdr:nvCxnSpPr>
      <xdr:spPr>
        <a:xfrm>
          <a:off x="13144500" y="17411700"/>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135128</xdr:rowOff>
    </xdr:from>
    <xdr:to>
      <xdr:col>72</xdr:col>
      <xdr:colOff>38100</xdr:colOff>
      <xdr:row>105</xdr:row>
      <xdr:rowOff>65278</xdr:rowOff>
    </xdr:to>
    <xdr:sp macro="" textlink="">
      <xdr:nvSpPr>
        <xdr:cNvPr id="784" name="楕円 783">
          <a:extLst>
            <a:ext uri="{FF2B5EF4-FFF2-40B4-BE49-F238E27FC236}">
              <a16:creationId xmlns:a16="http://schemas.microsoft.com/office/drawing/2014/main" id="{CF419B29-925A-44CF-A059-A3521CE02357}"/>
            </a:ext>
          </a:extLst>
        </xdr:cNvPr>
        <xdr:cNvSpPr/>
      </xdr:nvSpPr>
      <xdr:spPr>
        <a:xfrm>
          <a:off x="12299950" y="173055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xdr:rowOff>
    </xdr:from>
    <xdr:to>
      <xdr:col>76</xdr:col>
      <xdr:colOff>114300</xdr:colOff>
      <xdr:row>105</xdr:row>
      <xdr:rowOff>76200</xdr:rowOff>
    </xdr:to>
    <xdr:cxnSp macro="">
      <xdr:nvCxnSpPr>
        <xdr:cNvPr id="785" name="直線コネクタ 784">
          <a:extLst>
            <a:ext uri="{FF2B5EF4-FFF2-40B4-BE49-F238E27FC236}">
              <a16:creationId xmlns:a16="http://schemas.microsoft.com/office/drawing/2014/main" id="{D99D8C48-E105-4199-871B-D7EF943DE8C4}"/>
            </a:ext>
          </a:extLst>
        </xdr:cNvPr>
        <xdr:cNvCxnSpPr/>
      </xdr:nvCxnSpPr>
      <xdr:spPr>
        <a:xfrm>
          <a:off x="12344400" y="17349978"/>
          <a:ext cx="8001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128270</xdr:rowOff>
    </xdr:from>
    <xdr:to>
      <xdr:col>67</xdr:col>
      <xdr:colOff>101600</xdr:colOff>
      <xdr:row>105</xdr:row>
      <xdr:rowOff>58420</xdr:rowOff>
    </xdr:to>
    <xdr:sp macro="" textlink="">
      <xdr:nvSpPr>
        <xdr:cNvPr id="786" name="楕円 785">
          <a:extLst>
            <a:ext uri="{FF2B5EF4-FFF2-40B4-BE49-F238E27FC236}">
              <a16:creationId xmlns:a16="http://schemas.microsoft.com/office/drawing/2014/main" id="{CA7C2291-F206-4DE8-8B4D-22FD021301E7}"/>
            </a:ext>
          </a:extLst>
        </xdr:cNvPr>
        <xdr:cNvSpPr/>
      </xdr:nvSpPr>
      <xdr:spPr>
        <a:xfrm>
          <a:off x="11487150" y="17298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14478</xdr:rowOff>
    </xdr:to>
    <xdr:cxnSp macro="">
      <xdr:nvCxnSpPr>
        <xdr:cNvPr id="787" name="直線コネクタ 786">
          <a:extLst>
            <a:ext uri="{FF2B5EF4-FFF2-40B4-BE49-F238E27FC236}">
              <a16:creationId xmlns:a16="http://schemas.microsoft.com/office/drawing/2014/main" id="{A31F5620-B9E5-4AF9-A46A-AE6AB9D88359}"/>
            </a:ext>
          </a:extLst>
        </xdr:cNvPr>
        <xdr:cNvCxnSpPr/>
      </xdr:nvCxnSpPr>
      <xdr:spPr>
        <a:xfrm>
          <a:off x="11537950" y="17343120"/>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77233</xdr:rowOff>
    </xdr:from>
    <xdr:ext cx="405111" cy="259045"/>
    <xdr:sp macro="" textlink="">
      <xdr:nvSpPr>
        <xdr:cNvPr id="788" name="n_1aveValue【公民館】&#10;有形固定資産減価償却率">
          <a:extLst>
            <a:ext uri="{FF2B5EF4-FFF2-40B4-BE49-F238E27FC236}">
              <a16:creationId xmlns:a16="http://schemas.microsoft.com/office/drawing/2014/main" id="{59E1A27D-62DA-4DC7-83B7-9C469077DFE9}"/>
            </a:ext>
          </a:extLst>
        </xdr:cNvPr>
        <xdr:cNvSpPr txBox="1"/>
      </xdr:nvSpPr>
      <xdr:spPr>
        <a:xfrm>
          <a:off x="13742044" y="1708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42942</xdr:rowOff>
    </xdr:from>
    <xdr:ext cx="405111" cy="259045"/>
    <xdr:sp macro="" textlink="">
      <xdr:nvSpPr>
        <xdr:cNvPr id="789" name="n_2aveValue【公民館】&#10;有形固定資産減価償却率">
          <a:extLst>
            <a:ext uri="{FF2B5EF4-FFF2-40B4-BE49-F238E27FC236}">
              <a16:creationId xmlns:a16="http://schemas.microsoft.com/office/drawing/2014/main" id="{E3AFF05B-81F4-4F63-B972-B4B57D6A5852}"/>
            </a:ext>
          </a:extLst>
        </xdr:cNvPr>
        <xdr:cNvSpPr txBox="1"/>
      </xdr:nvSpPr>
      <xdr:spPr>
        <a:xfrm>
          <a:off x="12960994" y="1704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6366</xdr:rowOff>
    </xdr:from>
    <xdr:ext cx="405111" cy="259045"/>
    <xdr:sp macro="" textlink="">
      <xdr:nvSpPr>
        <xdr:cNvPr id="790" name="n_3aveValue【公民館】&#10;有形固定資産減価償却率">
          <a:extLst>
            <a:ext uri="{FF2B5EF4-FFF2-40B4-BE49-F238E27FC236}">
              <a16:creationId xmlns:a16="http://schemas.microsoft.com/office/drawing/2014/main" id="{B584148F-B68F-46BE-B1B9-402D16C8FB7B}"/>
            </a:ext>
          </a:extLst>
        </xdr:cNvPr>
        <xdr:cNvSpPr txBox="1"/>
      </xdr:nvSpPr>
      <xdr:spPr>
        <a:xfrm>
          <a:off x="12167244"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791" name="n_4aveValue【公民館】&#10;有形固定資産減価償却率">
          <a:extLst>
            <a:ext uri="{FF2B5EF4-FFF2-40B4-BE49-F238E27FC236}">
              <a16:creationId xmlns:a16="http://schemas.microsoft.com/office/drawing/2014/main" id="{F84C00D5-E694-4F8D-B178-254703F1DEBA}"/>
            </a:ext>
          </a:extLst>
        </xdr:cNvPr>
        <xdr:cNvSpPr txBox="1"/>
      </xdr:nvSpPr>
      <xdr:spPr>
        <a:xfrm>
          <a:off x="11354444"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792" name="n_1mainValue【公民館】&#10;有形固定資産減価償却率">
          <a:extLst>
            <a:ext uri="{FF2B5EF4-FFF2-40B4-BE49-F238E27FC236}">
              <a16:creationId xmlns:a16="http://schemas.microsoft.com/office/drawing/2014/main" id="{62110FE3-0964-47DA-B6D8-65A8E0A5D78B}"/>
            </a:ext>
          </a:extLst>
        </xdr:cNvPr>
        <xdr:cNvSpPr txBox="1"/>
      </xdr:nvSpPr>
      <xdr:spPr>
        <a:xfrm>
          <a:off x="13742044"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793" name="n_2mainValue【公民館】&#10;有形固定資産減価償却率">
          <a:extLst>
            <a:ext uri="{FF2B5EF4-FFF2-40B4-BE49-F238E27FC236}">
              <a16:creationId xmlns:a16="http://schemas.microsoft.com/office/drawing/2014/main" id="{DD1E0882-DBC7-4AF0-8EE5-7D5C13B39435}"/>
            </a:ext>
          </a:extLst>
        </xdr:cNvPr>
        <xdr:cNvSpPr txBox="1"/>
      </xdr:nvSpPr>
      <xdr:spPr>
        <a:xfrm>
          <a:off x="1296099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56405</xdr:rowOff>
    </xdr:from>
    <xdr:ext cx="405111" cy="259045"/>
    <xdr:sp macro="" textlink="">
      <xdr:nvSpPr>
        <xdr:cNvPr id="794" name="n_3mainValue【公民館】&#10;有形固定資産減価償却率">
          <a:extLst>
            <a:ext uri="{FF2B5EF4-FFF2-40B4-BE49-F238E27FC236}">
              <a16:creationId xmlns:a16="http://schemas.microsoft.com/office/drawing/2014/main" id="{E8B6C6BF-0875-484B-A979-3CF142C91470}"/>
            </a:ext>
          </a:extLst>
        </xdr:cNvPr>
        <xdr:cNvSpPr txBox="1"/>
      </xdr:nvSpPr>
      <xdr:spPr>
        <a:xfrm>
          <a:off x="12167244" y="1739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49547</xdr:rowOff>
    </xdr:from>
    <xdr:ext cx="405111" cy="259045"/>
    <xdr:sp macro="" textlink="">
      <xdr:nvSpPr>
        <xdr:cNvPr id="795" name="n_4mainValue【公民館】&#10;有形固定資産減価償却率">
          <a:extLst>
            <a:ext uri="{FF2B5EF4-FFF2-40B4-BE49-F238E27FC236}">
              <a16:creationId xmlns:a16="http://schemas.microsoft.com/office/drawing/2014/main" id="{C06E1CBE-E4C9-4891-9EE3-5ACD8103007F}"/>
            </a:ext>
          </a:extLst>
        </xdr:cNvPr>
        <xdr:cNvSpPr txBox="1"/>
      </xdr:nvSpPr>
      <xdr:spPr>
        <a:xfrm>
          <a:off x="1135444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74FFB17-C1AC-463C-A6CC-2F24FD364051}"/>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CA8E4BD4-2B1F-4DBC-8A0A-B609D218C652}"/>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D3959C8D-0B04-4805-83DA-4813676CB9E4}"/>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5D94571E-1889-45AB-86A8-07F999EA3AC5}"/>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5184138D-909C-4D9A-9979-8F0AB1D1063D}"/>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17434D37-4CC1-4D6D-A5F4-9032D0132380}"/>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848FD11F-1032-4D75-8AAF-E5F6CC5254AF}"/>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8D8830F3-76E9-4419-90A1-EF4885683B42}"/>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E27AA0A2-F6C2-43C6-A5FE-006994CF5D4F}"/>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2F33BDFE-72A5-4441-BC2F-E2C9BA47C63F}"/>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BFBB999D-B3EC-4ECC-994C-5D310D3AB96D}"/>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8CA8FDEA-FC05-4FD8-8877-EE8834B9F094}"/>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1D66566F-8835-461C-BE3E-FA13EFA87DD4}"/>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486A3670-02DE-41E8-972B-BAA46E9E581A}"/>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C35EF28F-5353-42AD-BB61-85E8874BBC38}"/>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D4976514-B7E8-42DD-80ED-9A24A56C37B4}"/>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A6F0AE05-6AAF-4E71-AF1A-67AD30C7EE09}"/>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F9B1B568-973C-4F59-8659-1C0982822E3A}"/>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5B24854E-DF04-4BF2-AD70-76CCA5A249B9}"/>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6F728128-020A-4139-8465-C118C0F1A050}"/>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6884ABA6-F8A0-421A-86E0-4430E37041E3}"/>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29966A74-15B8-4F7B-889B-A0B399CD0A0E}"/>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EF4A9F06-BEC7-4C4E-8E59-53DB8968BD31}"/>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19050</xdr:rowOff>
    </xdr:from>
    <xdr:to>
      <xdr:col>116</xdr:col>
      <xdr:colOff>62864</xdr:colOff>
      <xdr:row>108</xdr:row>
      <xdr:rowOff>30480</xdr:rowOff>
    </xdr:to>
    <xdr:cxnSp macro="">
      <xdr:nvCxnSpPr>
        <xdr:cNvPr id="819" name="直線コネクタ 818">
          <a:extLst>
            <a:ext uri="{FF2B5EF4-FFF2-40B4-BE49-F238E27FC236}">
              <a16:creationId xmlns:a16="http://schemas.microsoft.com/office/drawing/2014/main" id="{BA72F39E-6FE7-45E8-AA5D-C8622446EA08}"/>
            </a:ext>
          </a:extLst>
        </xdr:cNvPr>
        <xdr:cNvCxnSpPr/>
      </xdr:nvCxnSpPr>
      <xdr:spPr>
        <a:xfrm flipV="1">
          <a:off x="19951064" y="1669415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20" name="【公民館】&#10;一人当たり面積最小値テキスト">
          <a:extLst>
            <a:ext uri="{FF2B5EF4-FFF2-40B4-BE49-F238E27FC236}">
              <a16:creationId xmlns:a16="http://schemas.microsoft.com/office/drawing/2014/main" id="{6E93CBF4-FA86-4259-8318-EF61F15CF843}"/>
            </a:ext>
          </a:extLst>
        </xdr:cNvPr>
        <xdr:cNvSpPr txBox="1"/>
      </xdr:nvSpPr>
      <xdr:spPr>
        <a:xfrm>
          <a:off x="19989800" y="1786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21" name="直線コネクタ 820">
          <a:extLst>
            <a:ext uri="{FF2B5EF4-FFF2-40B4-BE49-F238E27FC236}">
              <a16:creationId xmlns:a16="http://schemas.microsoft.com/office/drawing/2014/main" id="{10A3172D-3329-4663-8F80-0EFBC10297CC}"/>
            </a:ext>
          </a:extLst>
        </xdr:cNvPr>
        <xdr:cNvCxnSpPr/>
      </xdr:nvCxnSpPr>
      <xdr:spPr>
        <a:xfrm>
          <a:off x="19881850" y="17861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137177</xdr:rowOff>
    </xdr:from>
    <xdr:ext cx="469744" cy="259045"/>
    <xdr:sp macro="" textlink="">
      <xdr:nvSpPr>
        <xdr:cNvPr id="822" name="【公民館】&#10;一人当たり面積最大値テキスト">
          <a:extLst>
            <a:ext uri="{FF2B5EF4-FFF2-40B4-BE49-F238E27FC236}">
              <a16:creationId xmlns:a16="http://schemas.microsoft.com/office/drawing/2014/main" id="{3EDA46E5-20BE-42A1-80A9-1D2C57610886}"/>
            </a:ext>
          </a:extLst>
        </xdr:cNvPr>
        <xdr:cNvSpPr txBox="1"/>
      </xdr:nvSpPr>
      <xdr:spPr>
        <a:xfrm>
          <a:off x="19989800" y="1648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823" name="直線コネクタ 822">
          <a:extLst>
            <a:ext uri="{FF2B5EF4-FFF2-40B4-BE49-F238E27FC236}">
              <a16:creationId xmlns:a16="http://schemas.microsoft.com/office/drawing/2014/main" id="{4DCCB280-5A69-4801-90D6-433A2ADCB893}"/>
            </a:ext>
          </a:extLst>
        </xdr:cNvPr>
        <xdr:cNvCxnSpPr/>
      </xdr:nvCxnSpPr>
      <xdr:spPr>
        <a:xfrm>
          <a:off x="19881850" y="1669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24" name="【公民館】&#10;一人当たり面積平均値テキスト">
          <a:extLst>
            <a:ext uri="{FF2B5EF4-FFF2-40B4-BE49-F238E27FC236}">
              <a16:creationId xmlns:a16="http://schemas.microsoft.com/office/drawing/2014/main" id="{9CCD8843-F50E-4D97-86D3-34ED6E2615E9}"/>
            </a:ext>
          </a:extLst>
        </xdr:cNvPr>
        <xdr:cNvSpPr txBox="1"/>
      </xdr:nvSpPr>
      <xdr:spPr>
        <a:xfrm>
          <a:off x="19989800" y="17334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25" name="フローチャート: 判断 824">
          <a:extLst>
            <a:ext uri="{FF2B5EF4-FFF2-40B4-BE49-F238E27FC236}">
              <a16:creationId xmlns:a16="http://schemas.microsoft.com/office/drawing/2014/main" id="{751DE260-686F-4A4F-A8F1-F2D5CC9CFF71}"/>
            </a:ext>
          </a:extLst>
        </xdr:cNvPr>
        <xdr:cNvSpPr/>
      </xdr:nvSpPr>
      <xdr:spPr>
        <a:xfrm>
          <a:off x="1990090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26" name="フローチャート: 判断 825">
          <a:extLst>
            <a:ext uri="{FF2B5EF4-FFF2-40B4-BE49-F238E27FC236}">
              <a16:creationId xmlns:a16="http://schemas.microsoft.com/office/drawing/2014/main" id="{B0D91140-6770-4B4A-8B3F-BB03E464773B}"/>
            </a:ext>
          </a:extLst>
        </xdr:cNvPr>
        <xdr:cNvSpPr/>
      </xdr:nvSpPr>
      <xdr:spPr>
        <a:xfrm>
          <a:off x="19157950" y="17357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27" name="フローチャート: 判断 826">
          <a:extLst>
            <a:ext uri="{FF2B5EF4-FFF2-40B4-BE49-F238E27FC236}">
              <a16:creationId xmlns:a16="http://schemas.microsoft.com/office/drawing/2014/main" id="{1703358F-EFD3-4AD1-9B55-A1B41113EFE6}"/>
            </a:ext>
          </a:extLst>
        </xdr:cNvPr>
        <xdr:cNvSpPr/>
      </xdr:nvSpPr>
      <xdr:spPr>
        <a:xfrm>
          <a:off x="18345150" y="17317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28" name="フローチャート: 判断 827">
          <a:extLst>
            <a:ext uri="{FF2B5EF4-FFF2-40B4-BE49-F238E27FC236}">
              <a16:creationId xmlns:a16="http://schemas.microsoft.com/office/drawing/2014/main" id="{CFB0BE72-953F-485A-87AA-8E57D9AF4C3C}"/>
            </a:ext>
          </a:extLst>
        </xdr:cNvPr>
        <xdr:cNvSpPr/>
      </xdr:nvSpPr>
      <xdr:spPr>
        <a:xfrm>
          <a:off x="1755140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29" name="フローチャート: 判断 828">
          <a:extLst>
            <a:ext uri="{FF2B5EF4-FFF2-40B4-BE49-F238E27FC236}">
              <a16:creationId xmlns:a16="http://schemas.microsoft.com/office/drawing/2014/main" id="{BACA0544-D683-4B0C-952B-8263F20DA651}"/>
            </a:ext>
          </a:extLst>
        </xdr:cNvPr>
        <xdr:cNvSpPr/>
      </xdr:nvSpPr>
      <xdr:spPr>
        <a:xfrm>
          <a:off x="16757650" y="17341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FEBA15B0-7C9E-4A09-A755-2B9D890E5DA1}"/>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827239C-2BC5-42AF-A24E-CFCA3F069B68}"/>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C389DA4-05C6-43C9-96DC-D4959008F207}"/>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043E120-976C-4E82-85B8-B4C3EAC40EAF}"/>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FE7A465-8CD3-4217-93D2-20E3B2379CF5}"/>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90170</xdr:rowOff>
    </xdr:from>
    <xdr:to>
      <xdr:col>116</xdr:col>
      <xdr:colOff>114300</xdr:colOff>
      <xdr:row>104</xdr:row>
      <xdr:rowOff>20320</xdr:rowOff>
    </xdr:to>
    <xdr:sp macro="" textlink="">
      <xdr:nvSpPr>
        <xdr:cNvPr id="835" name="楕円 834">
          <a:extLst>
            <a:ext uri="{FF2B5EF4-FFF2-40B4-BE49-F238E27FC236}">
              <a16:creationId xmlns:a16="http://schemas.microsoft.com/office/drawing/2014/main" id="{F773F9D2-2523-4EB1-BFA4-831338B98FB0}"/>
            </a:ext>
          </a:extLst>
        </xdr:cNvPr>
        <xdr:cNvSpPr/>
      </xdr:nvSpPr>
      <xdr:spPr>
        <a:xfrm>
          <a:off x="19900900" y="17095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113047</xdr:rowOff>
    </xdr:from>
    <xdr:ext cx="469744" cy="259045"/>
    <xdr:sp macro="" textlink="">
      <xdr:nvSpPr>
        <xdr:cNvPr id="836" name="【公民館】&#10;一人当たり面積該当値テキスト">
          <a:extLst>
            <a:ext uri="{FF2B5EF4-FFF2-40B4-BE49-F238E27FC236}">
              <a16:creationId xmlns:a16="http://schemas.microsoft.com/office/drawing/2014/main" id="{F1F81D5F-998D-4CBF-AB41-15CEC381CF8E}"/>
            </a:ext>
          </a:extLst>
        </xdr:cNvPr>
        <xdr:cNvSpPr txBox="1"/>
      </xdr:nvSpPr>
      <xdr:spPr>
        <a:xfrm>
          <a:off x="19989800"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97789</xdr:rowOff>
    </xdr:from>
    <xdr:to>
      <xdr:col>112</xdr:col>
      <xdr:colOff>38100</xdr:colOff>
      <xdr:row>104</xdr:row>
      <xdr:rowOff>27939</xdr:rowOff>
    </xdr:to>
    <xdr:sp macro="" textlink="">
      <xdr:nvSpPr>
        <xdr:cNvPr id="837" name="楕円 836">
          <a:extLst>
            <a:ext uri="{FF2B5EF4-FFF2-40B4-BE49-F238E27FC236}">
              <a16:creationId xmlns:a16="http://schemas.microsoft.com/office/drawing/2014/main" id="{7C47ED3F-43DC-4077-9F4C-7C259002FD13}"/>
            </a:ext>
          </a:extLst>
        </xdr:cNvPr>
        <xdr:cNvSpPr/>
      </xdr:nvSpPr>
      <xdr:spPr>
        <a:xfrm>
          <a:off x="19157950" y="171030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140970</xdr:rowOff>
    </xdr:from>
    <xdr:to>
      <xdr:col>116</xdr:col>
      <xdr:colOff>63500</xdr:colOff>
      <xdr:row>103</xdr:row>
      <xdr:rowOff>148589</xdr:rowOff>
    </xdr:to>
    <xdr:cxnSp macro="">
      <xdr:nvCxnSpPr>
        <xdr:cNvPr id="838" name="直線コネクタ 837">
          <a:extLst>
            <a:ext uri="{FF2B5EF4-FFF2-40B4-BE49-F238E27FC236}">
              <a16:creationId xmlns:a16="http://schemas.microsoft.com/office/drawing/2014/main" id="{81853D7C-E5A5-4CAE-A277-9DF47C0621EB}"/>
            </a:ext>
          </a:extLst>
        </xdr:cNvPr>
        <xdr:cNvCxnSpPr/>
      </xdr:nvCxnSpPr>
      <xdr:spPr>
        <a:xfrm flipV="1">
          <a:off x="19202400" y="17146270"/>
          <a:ext cx="7493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97789</xdr:rowOff>
    </xdr:from>
    <xdr:to>
      <xdr:col>107</xdr:col>
      <xdr:colOff>101600</xdr:colOff>
      <xdr:row>104</xdr:row>
      <xdr:rowOff>27939</xdr:rowOff>
    </xdr:to>
    <xdr:sp macro="" textlink="">
      <xdr:nvSpPr>
        <xdr:cNvPr id="839" name="楕円 838">
          <a:extLst>
            <a:ext uri="{FF2B5EF4-FFF2-40B4-BE49-F238E27FC236}">
              <a16:creationId xmlns:a16="http://schemas.microsoft.com/office/drawing/2014/main" id="{9A2BE94C-98BC-4D5C-84C6-09AEC475364B}"/>
            </a:ext>
          </a:extLst>
        </xdr:cNvPr>
        <xdr:cNvSpPr/>
      </xdr:nvSpPr>
      <xdr:spPr>
        <a:xfrm>
          <a:off x="18345150" y="171030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148589</xdr:rowOff>
    </xdr:from>
    <xdr:to>
      <xdr:col>111</xdr:col>
      <xdr:colOff>177800</xdr:colOff>
      <xdr:row>103</xdr:row>
      <xdr:rowOff>148589</xdr:rowOff>
    </xdr:to>
    <xdr:cxnSp macro="">
      <xdr:nvCxnSpPr>
        <xdr:cNvPr id="840" name="直線コネクタ 839">
          <a:extLst>
            <a:ext uri="{FF2B5EF4-FFF2-40B4-BE49-F238E27FC236}">
              <a16:creationId xmlns:a16="http://schemas.microsoft.com/office/drawing/2014/main" id="{140AE728-3A14-43F3-9758-4F9518602D1A}"/>
            </a:ext>
          </a:extLst>
        </xdr:cNvPr>
        <xdr:cNvCxnSpPr/>
      </xdr:nvCxnSpPr>
      <xdr:spPr>
        <a:xfrm>
          <a:off x="18395950" y="171538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128270</xdr:rowOff>
    </xdr:from>
    <xdr:to>
      <xdr:col>102</xdr:col>
      <xdr:colOff>165100</xdr:colOff>
      <xdr:row>104</xdr:row>
      <xdr:rowOff>58420</xdr:rowOff>
    </xdr:to>
    <xdr:sp macro="" textlink="">
      <xdr:nvSpPr>
        <xdr:cNvPr id="841" name="楕円 840">
          <a:extLst>
            <a:ext uri="{FF2B5EF4-FFF2-40B4-BE49-F238E27FC236}">
              <a16:creationId xmlns:a16="http://schemas.microsoft.com/office/drawing/2014/main" id="{F1F7138B-4E37-4179-B36B-9751D571D0FA}"/>
            </a:ext>
          </a:extLst>
        </xdr:cNvPr>
        <xdr:cNvSpPr/>
      </xdr:nvSpPr>
      <xdr:spPr>
        <a:xfrm>
          <a:off x="17551400" y="17133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148589</xdr:rowOff>
    </xdr:from>
    <xdr:to>
      <xdr:col>107</xdr:col>
      <xdr:colOff>50800</xdr:colOff>
      <xdr:row>104</xdr:row>
      <xdr:rowOff>7620</xdr:rowOff>
    </xdr:to>
    <xdr:cxnSp macro="">
      <xdr:nvCxnSpPr>
        <xdr:cNvPr id="842" name="直線コネクタ 841">
          <a:extLst>
            <a:ext uri="{FF2B5EF4-FFF2-40B4-BE49-F238E27FC236}">
              <a16:creationId xmlns:a16="http://schemas.microsoft.com/office/drawing/2014/main" id="{86742F27-927A-4935-80FB-96C9FC9FE722}"/>
            </a:ext>
          </a:extLst>
        </xdr:cNvPr>
        <xdr:cNvCxnSpPr/>
      </xdr:nvCxnSpPr>
      <xdr:spPr>
        <a:xfrm flipV="1">
          <a:off x="17602200" y="17153889"/>
          <a:ext cx="79375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105411</xdr:rowOff>
    </xdr:from>
    <xdr:to>
      <xdr:col>98</xdr:col>
      <xdr:colOff>38100</xdr:colOff>
      <xdr:row>104</xdr:row>
      <xdr:rowOff>35561</xdr:rowOff>
    </xdr:to>
    <xdr:sp macro="" textlink="">
      <xdr:nvSpPr>
        <xdr:cNvPr id="843" name="楕円 842">
          <a:extLst>
            <a:ext uri="{FF2B5EF4-FFF2-40B4-BE49-F238E27FC236}">
              <a16:creationId xmlns:a16="http://schemas.microsoft.com/office/drawing/2014/main" id="{F4DCD4BF-6467-4450-97B0-BC0DC44154B4}"/>
            </a:ext>
          </a:extLst>
        </xdr:cNvPr>
        <xdr:cNvSpPr/>
      </xdr:nvSpPr>
      <xdr:spPr>
        <a:xfrm>
          <a:off x="16757650" y="171107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156211</xdr:rowOff>
    </xdr:from>
    <xdr:to>
      <xdr:col>102</xdr:col>
      <xdr:colOff>114300</xdr:colOff>
      <xdr:row>104</xdr:row>
      <xdr:rowOff>7620</xdr:rowOff>
    </xdr:to>
    <xdr:cxnSp macro="">
      <xdr:nvCxnSpPr>
        <xdr:cNvPr id="844" name="直線コネクタ 843">
          <a:extLst>
            <a:ext uri="{FF2B5EF4-FFF2-40B4-BE49-F238E27FC236}">
              <a16:creationId xmlns:a16="http://schemas.microsoft.com/office/drawing/2014/main" id="{F2D58F4E-0743-4C77-A2AA-66CD3747979A}"/>
            </a:ext>
          </a:extLst>
        </xdr:cNvPr>
        <xdr:cNvCxnSpPr/>
      </xdr:nvCxnSpPr>
      <xdr:spPr>
        <a:xfrm>
          <a:off x="16802100" y="17161511"/>
          <a:ext cx="8001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845" name="n_1aveValue【公民館】&#10;一人当たり面積">
          <a:extLst>
            <a:ext uri="{FF2B5EF4-FFF2-40B4-BE49-F238E27FC236}">
              <a16:creationId xmlns:a16="http://schemas.microsoft.com/office/drawing/2014/main" id="{05335BDE-B7EA-4A08-8582-91C20179C495}"/>
            </a:ext>
          </a:extLst>
        </xdr:cNvPr>
        <xdr:cNvSpPr txBox="1"/>
      </xdr:nvSpPr>
      <xdr:spPr>
        <a:xfrm>
          <a:off x="18980227" y="1744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46" name="n_2aveValue【公民館】&#10;一人当たり面積">
          <a:extLst>
            <a:ext uri="{FF2B5EF4-FFF2-40B4-BE49-F238E27FC236}">
              <a16:creationId xmlns:a16="http://schemas.microsoft.com/office/drawing/2014/main" id="{1272657B-53F1-4F61-8A6B-C246CADD0515}"/>
            </a:ext>
          </a:extLst>
        </xdr:cNvPr>
        <xdr:cNvSpPr txBox="1"/>
      </xdr:nvSpPr>
      <xdr:spPr>
        <a:xfrm>
          <a:off x="18180127" y="1740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847" name="n_3aveValue【公民館】&#10;一人当たり面積">
          <a:extLst>
            <a:ext uri="{FF2B5EF4-FFF2-40B4-BE49-F238E27FC236}">
              <a16:creationId xmlns:a16="http://schemas.microsoft.com/office/drawing/2014/main" id="{FC87CEB3-0897-46E7-9048-7E13C6E80B35}"/>
            </a:ext>
          </a:extLst>
        </xdr:cNvPr>
        <xdr:cNvSpPr txBox="1"/>
      </xdr:nvSpPr>
      <xdr:spPr>
        <a:xfrm>
          <a:off x="17386377" y="1744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99077</xdr:rowOff>
    </xdr:from>
    <xdr:ext cx="469744" cy="259045"/>
    <xdr:sp macro="" textlink="">
      <xdr:nvSpPr>
        <xdr:cNvPr id="848" name="n_4aveValue【公民館】&#10;一人当たり面積">
          <a:extLst>
            <a:ext uri="{FF2B5EF4-FFF2-40B4-BE49-F238E27FC236}">
              <a16:creationId xmlns:a16="http://schemas.microsoft.com/office/drawing/2014/main" id="{A739B326-619A-411F-A7C6-04BABAEAF07C}"/>
            </a:ext>
          </a:extLst>
        </xdr:cNvPr>
        <xdr:cNvSpPr txBox="1"/>
      </xdr:nvSpPr>
      <xdr:spPr>
        <a:xfrm>
          <a:off x="16592627" y="174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44466</xdr:rowOff>
    </xdr:from>
    <xdr:ext cx="469744" cy="259045"/>
    <xdr:sp macro="" textlink="">
      <xdr:nvSpPr>
        <xdr:cNvPr id="849" name="n_1mainValue【公民館】&#10;一人当たり面積">
          <a:extLst>
            <a:ext uri="{FF2B5EF4-FFF2-40B4-BE49-F238E27FC236}">
              <a16:creationId xmlns:a16="http://schemas.microsoft.com/office/drawing/2014/main" id="{3390E76B-68A3-4A0A-A375-09AF6DFD7945}"/>
            </a:ext>
          </a:extLst>
        </xdr:cNvPr>
        <xdr:cNvSpPr txBox="1"/>
      </xdr:nvSpPr>
      <xdr:spPr>
        <a:xfrm>
          <a:off x="189802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44466</xdr:rowOff>
    </xdr:from>
    <xdr:ext cx="469744" cy="259045"/>
    <xdr:sp macro="" textlink="">
      <xdr:nvSpPr>
        <xdr:cNvPr id="850" name="n_2mainValue【公民館】&#10;一人当たり面積">
          <a:extLst>
            <a:ext uri="{FF2B5EF4-FFF2-40B4-BE49-F238E27FC236}">
              <a16:creationId xmlns:a16="http://schemas.microsoft.com/office/drawing/2014/main" id="{E3CC7F1F-0516-40C7-9270-447738ED232D}"/>
            </a:ext>
          </a:extLst>
        </xdr:cNvPr>
        <xdr:cNvSpPr txBox="1"/>
      </xdr:nvSpPr>
      <xdr:spPr>
        <a:xfrm>
          <a:off x="181801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74947</xdr:rowOff>
    </xdr:from>
    <xdr:ext cx="469744" cy="259045"/>
    <xdr:sp macro="" textlink="">
      <xdr:nvSpPr>
        <xdr:cNvPr id="851" name="n_3mainValue【公民館】&#10;一人当たり面積">
          <a:extLst>
            <a:ext uri="{FF2B5EF4-FFF2-40B4-BE49-F238E27FC236}">
              <a16:creationId xmlns:a16="http://schemas.microsoft.com/office/drawing/2014/main" id="{08E5F4D3-AEC8-44A1-99E9-D677E137C664}"/>
            </a:ext>
          </a:extLst>
        </xdr:cNvPr>
        <xdr:cNvSpPr txBox="1"/>
      </xdr:nvSpPr>
      <xdr:spPr>
        <a:xfrm>
          <a:off x="1738637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52088</xdr:rowOff>
    </xdr:from>
    <xdr:ext cx="469744" cy="259045"/>
    <xdr:sp macro="" textlink="">
      <xdr:nvSpPr>
        <xdr:cNvPr id="852" name="n_4mainValue【公民館】&#10;一人当たり面積">
          <a:extLst>
            <a:ext uri="{FF2B5EF4-FFF2-40B4-BE49-F238E27FC236}">
              <a16:creationId xmlns:a16="http://schemas.microsoft.com/office/drawing/2014/main" id="{2912509F-E1FE-47F7-A3A2-DB70044905B9}"/>
            </a:ext>
          </a:extLst>
        </xdr:cNvPr>
        <xdr:cNvSpPr txBox="1"/>
      </xdr:nvSpPr>
      <xdr:spPr>
        <a:xfrm>
          <a:off x="165926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AD790BDC-7151-4577-8AC5-7BC424874FBE}"/>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766EB5CA-EDA9-4FAA-9ACE-54BE490752F1}"/>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A6CE6366-4456-410A-83AA-93A197F29015}"/>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類似団体と比較して特に有形固定資産減価償却率が高い施設は、道路、児童館、学校施設であり、それぞれ</a:t>
          </a:r>
          <a:r>
            <a:rPr kumimoji="1" lang="en-US" altLang="ja-JP" sz="1100">
              <a:solidFill>
                <a:schemeClr val="dk1"/>
              </a:solidFill>
              <a:effectLst/>
              <a:latin typeface="+mn-lt"/>
              <a:ea typeface="+mn-ea"/>
              <a:cs typeface="+mn-cs"/>
            </a:rPr>
            <a:t>72.7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69.4</a:t>
          </a:r>
          <a:r>
            <a:rPr kumimoji="1" lang="ja-JP" altLang="ja-JP" sz="1100">
              <a:solidFill>
                <a:schemeClr val="dk1"/>
              </a:solidFill>
              <a:effectLst/>
              <a:latin typeface="+mn-lt"/>
              <a:ea typeface="+mn-ea"/>
              <a:cs typeface="+mn-cs"/>
            </a:rPr>
            <a:t>％となっています。 この傾向は前年度以前から継続しています。道路については、伊勢崎市道路舗装修繕計画に従い、長期的な計画による舗装の長寿命化に努める必要があります。児童館については、類似団体と比較して一人当たりの面積も大きく、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老朽化が進んでいる施設もあるため、老朽化が進んだ施設については効果的な改修を行うことにより長寿命化を進めて更新費の削減を図る必要があります。学校施設については、類似団体と比較して一人当たり面積が小さいものの、有形固定資産減価償却率は高くなっています。固定資産のうち学校施設の占める割合は高いことを踏まえると、学校施設の老朽化対策の重要性が年々高まってきていると考えられるため、伊勢崎市学校施設長寿命化計画に従い、計画的な修繕、改修による長寿命化に努める必要があります。 </a:t>
          </a:r>
          <a:endParaRPr lang="ja-JP" altLang="ja-JP" sz="1400">
            <a:effectLst/>
          </a:endParaRPr>
        </a:p>
        <a:p>
          <a:r>
            <a:rPr kumimoji="1" lang="ja-JP" altLang="ja-JP" sz="1100">
              <a:solidFill>
                <a:schemeClr val="dk1"/>
              </a:solidFill>
              <a:effectLst/>
              <a:latin typeface="+mn-lt"/>
              <a:ea typeface="+mn-ea"/>
              <a:cs typeface="+mn-cs"/>
            </a:rPr>
            <a:t>　一方で、類似団体と比較して特に有形固定資産減価償却率が低い施設は、橋りょう・トンネル、公営住宅であり、それぞれ</a:t>
          </a:r>
          <a:r>
            <a:rPr kumimoji="1" lang="en-US" altLang="ja-JP" sz="1100">
              <a:solidFill>
                <a:schemeClr val="dk1"/>
              </a:solidFill>
              <a:effectLst/>
              <a:latin typeface="+mn-lt"/>
              <a:ea typeface="+mn-ea"/>
              <a:cs typeface="+mn-cs"/>
            </a:rPr>
            <a:t>41.4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64.4</a:t>
          </a:r>
          <a:r>
            <a:rPr kumimoji="1" lang="ja-JP" altLang="ja-JP" sz="1100">
              <a:solidFill>
                <a:schemeClr val="dk1"/>
              </a:solidFill>
              <a:effectLst/>
              <a:latin typeface="+mn-lt"/>
              <a:ea typeface="+mn-ea"/>
              <a:cs typeface="+mn-cs"/>
            </a:rPr>
            <a:t>％となっています。橋りょう・トンネルについては、昭和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前につくられた古い橋りょうも残っています。そのため、橋梁長寿命化修繕計画に従い、計画的な修繕、改修により長寿命化に努める必要があります。公営住宅については、類似団体と比較して一人当たりの面積も大きく、老朽化が</a:t>
          </a:r>
          <a:r>
            <a:rPr kumimoji="1" lang="ja-JP" altLang="ja-JP" sz="1100">
              <a:solidFill>
                <a:sysClr val="windowText" lastClr="000000"/>
              </a:solidFill>
              <a:effectLst/>
              <a:latin typeface="+mn-lt"/>
              <a:ea typeface="+mn-ea"/>
              <a:cs typeface="+mn-cs"/>
            </a:rPr>
            <a:t>進んでいる施設もあります。そのため、</a:t>
          </a:r>
          <a:r>
            <a:rPr kumimoji="1" lang="ja-JP" altLang="en-US" sz="1100">
              <a:solidFill>
                <a:sysClr val="windowText" lastClr="000000"/>
              </a:solidFill>
              <a:effectLst/>
              <a:latin typeface="+mn-lt"/>
              <a:ea typeface="+mn-ea"/>
              <a:cs typeface="+mn-cs"/>
            </a:rPr>
            <a:t>長寿命化による老朽化予防</a:t>
          </a:r>
          <a:r>
            <a:rPr kumimoji="1" lang="ja-JP" altLang="ja-JP" sz="1100">
              <a:solidFill>
                <a:sysClr val="windowText" lastClr="000000"/>
              </a:solidFill>
              <a:effectLst/>
              <a:latin typeface="+mn-lt"/>
              <a:ea typeface="+mn-ea"/>
              <a:cs typeface="+mn-cs"/>
            </a:rPr>
            <a:t>とともに</a:t>
          </a:r>
          <a:r>
            <a:rPr kumimoji="1" lang="ja-JP" altLang="ja-JP" sz="1100">
              <a:solidFill>
                <a:schemeClr val="dk1"/>
              </a:solidFill>
              <a:effectLst/>
              <a:latin typeface="+mn-lt"/>
              <a:ea typeface="+mn-ea"/>
              <a:cs typeface="+mn-cs"/>
            </a:rPr>
            <a:t>、必要に応じた効果的な改修を行うことで機能更新を進め、更新費の縮減を図る必要があります。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D56EB2-2872-4FD1-9A4A-1F944EA5DAFB}"/>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EFB53B-AAE5-49A9-A8C0-E817D8250F4E}"/>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7024E56-0978-4E2D-A552-CB41C41EC315}"/>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29714D-A966-4CC0-B6AA-1BF9FF067AE3}"/>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FFF0F50-2180-45E0-B70A-804E0019C65C}"/>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41D9F0-81CA-4FB4-95A7-A1593C52DF58}"/>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007B7D-1173-43EE-9F03-0AAE16CDAE9D}"/>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E7F9E3-08F9-4128-A0F5-D4225596FA21}"/>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D07FDA-6361-42BD-BC32-3443089C8C09}"/>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A2FEE4-59F4-4DDA-92B2-09360855D181}"/>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212,128
198,083
139.44
83,772,180
80,354,024
3,103,149
44,909,956
63,743,803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CDA79C-ADD7-4BCD-9C61-DDC2399DC356}"/>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C59EAF-C975-4DE7-A398-D3B5B5A1597D}"/>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BB95C0-455C-4043-9FC4-F74BF049F726}"/>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25C456-7EA4-48E3-87F4-860CE9D83022}"/>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C7EE10-25A4-4D5B-BD32-972170A5C0EB}"/>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473E93B-F484-4611-92DF-07348CFA00F2}"/>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C4871C-D861-49A6-85D3-8A6A6852F607}"/>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94B7237-4CB6-436D-BC47-D7DE555BDC57}"/>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A6B42AA-A2E9-4014-933B-CFC89DAA618D}"/>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EAFCF6D-9AC6-43A4-9674-B2744F6321E5}"/>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97AA5C-C964-4C17-80F8-B43C88D4BD3B}"/>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F06F94-C540-41ED-8DDB-D9FC652A5819}"/>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B9C5DBD-C22F-49BC-8F35-8AA8B4DFB859}"/>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48A49C-61D4-4EB5-B466-DC5DDB677BBB}"/>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D00EF3-9085-4ABD-AB9A-ADBB3FB2EBB8}"/>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066651-6731-40C2-9551-16A7FE075011}"/>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7FC7E2A-BF26-460B-A4EC-3AD903D2FF4E}"/>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1EA887-FFCA-48B8-844D-9E5D3A5E8DDF}"/>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0F44D77-39B7-40F9-B97B-8DE7FC9A89CB}"/>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B3358A8-01A2-479A-8DFC-80AB23FEDBBA}"/>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C71A1D5-6394-456F-9C58-6AF8D3D8655A}"/>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3C219C-B038-4057-8174-9890987AAFC0}"/>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6E980A2-01A8-44AD-8CF9-B37DEB76B504}"/>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9821430-9DAF-490C-B310-D0F81156A8D4}"/>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79E8912-087C-431D-B478-717F57D451FA}"/>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64882E-8B65-417C-A136-A786A4D67A18}"/>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7A1F4DC-3CDC-4EF4-9FEF-B2FF19607F4D}"/>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5149A7-0DAE-4D49-894D-3F1E47A87E03}"/>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CE414AA-AA03-463D-8A84-8EE8229917E4}"/>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EF4F6B5-81C4-4B08-ADC5-9B49F0A64737}"/>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0F99B76-F12E-40EC-9339-FE338FEE8A44}"/>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9488A6-0DC0-454B-B000-F07BB69EDAE6}"/>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CCA080F-B703-4756-9572-78A4E4E999E0}"/>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A031F3D-5555-4FEE-92AB-358764354F2E}"/>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58A8D28-1AF2-45AA-BA71-19ED4F34BE0D}"/>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B7AB751-77F5-40C2-8429-B5CBBCB52F7F}"/>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0BC56EE-1BBC-4EC8-A9A9-AF8A2837E9DF}"/>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02B9CDB-5661-406F-85F7-774330A3959F}"/>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77C27B0-8550-4EDC-BAEC-A17AA5E7F3E8}"/>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AD2F3BA-5BF4-401C-A5C6-6DF8B07054DE}"/>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26E913F-578F-4B54-9BB1-BCC440554311}"/>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1B590A6-48A3-4E5D-94A1-CF000C725F0B}"/>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6FA522E-F2EE-446C-BCD0-C2BCF89765C5}"/>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D9121DF-A94A-4489-B531-7BD04B7DF9B3}"/>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2C3A745-3255-4EF4-8E0D-F33812FD79BF}"/>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C44A8BB-860F-4629-BD15-EA7FD2CE6F2F}"/>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41910</xdr:rowOff>
    </xdr:to>
    <xdr:cxnSp macro="">
      <xdr:nvCxnSpPr>
        <xdr:cNvPr id="58" name="直線コネクタ 57">
          <a:extLst>
            <a:ext uri="{FF2B5EF4-FFF2-40B4-BE49-F238E27FC236}">
              <a16:creationId xmlns:a16="http://schemas.microsoft.com/office/drawing/2014/main" id="{96016E7F-BF27-47B2-A39A-FFCD831940F0}"/>
            </a:ext>
          </a:extLst>
        </xdr:cNvPr>
        <xdr:cNvCxnSpPr/>
      </xdr:nvCxnSpPr>
      <xdr:spPr>
        <a:xfrm flipV="1">
          <a:off x="4177665" y="5640614"/>
          <a:ext cx="0" cy="1335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45737</xdr:rowOff>
    </xdr:from>
    <xdr:ext cx="405111" cy="259045"/>
    <xdr:sp macro="" textlink="">
      <xdr:nvSpPr>
        <xdr:cNvPr id="59" name="【図書館】&#10;有形固定資産減価償却率最小値テキスト">
          <a:extLst>
            <a:ext uri="{FF2B5EF4-FFF2-40B4-BE49-F238E27FC236}">
              <a16:creationId xmlns:a16="http://schemas.microsoft.com/office/drawing/2014/main" id="{7B82F54A-D913-446C-B3C9-56AF94B28D20}"/>
            </a:ext>
          </a:extLst>
        </xdr:cNvPr>
        <xdr:cNvSpPr txBox="1"/>
      </xdr:nvSpPr>
      <xdr:spPr>
        <a:xfrm>
          <a:off x="4216400"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41910</xdr:rowOff>
    </xdr:from>
    <xdr:to>
      <xdr:col>24</xdr:col>
      <xdr:colOff>152400</xdr:colOff>
      <xdr:row>42</xdr:row>
      <xdr:rowOff>41910</xdr:rowOff>
    </xdr:to>
    <xdr:cxnSp macro="">
      <xdr:nvCxnSpPr>
        <xdr:cNvPr id="60" name="直線コネクタ 59">
          <a:extLst>
            <a:ext uri="{FF2B5EF4-FFF2-40B4-BE49-F238E27FC236}">
              <a16:creationId xmlns:a16="http://schemas.microsoft.com/office/drawing/2014/main" id="{99B09896-8C4B-468F-BA81-9C61EC0170A6}"/>
            </a:ext>
          </a:extLst>
        </xdr:cNvPr>
        <xdr:cNvCxnSpPr/>
      </xdr:nvCxnSpPr>
      <xdr:spPr>
        <a:xfrm>
          <a:off x="4108450" y="6976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364194A2-A900-4730-8105-FE19535FC93F}"/>
            </a:ext>
          </a:extLst>
        </xdr:cNvPr>
        <xdr:cNvSpPr txBox="1"/>
      </xdr:nvSpPr>
      <xdr:spPr>
        <a:xfrm>
          <a:off x="4216400" y="54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68A424A5-B05C-4E8D-B79F-2BCEBFCDFD12}"/>
            </a:ext>
          </a:extLst>
        </xdr:cNvPr>
        <xdr:cNvCxnSpPr/>
      </xdr:nvCxnSpPr>
      <xdr:spPr>
        <a:xfrm>
          <a:off x="4108450" y="5640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3" name="【図書館】&#10;有形固定資産減価償却率平均値テキスト">
          <a:extLst>
            <a:ext uri="{FF2B5EF4-FFF2-40B4-BE49-F238E27FC236}">
              <a16:creationId xmlns:a16="http://schemas.microsoft.com/office/drawing/2014/main" id="{79E1C457-D605-4455-ABC0-A10681019773}"/>
            </a:ext>
          </a:extLst>
        </xdr:cNvPr>
        <xdr:cNvSpPr txBox="1"/>
      </xdr:nvSpPr>
      <xdr:spPr>
        <a:xfrm>
          <a:off x="42164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4" name="フローチャート: 判断 63">
          <a:extLst>
            <a:ext uri="{FF2B5EF4-FFF2-40B4-BE49-F238E27FC236}">
              <a16:creationId xmlns:a16="http://schemas.microsoft.com/office/drawing/2014/main" id="{D8798B0C-94B3-404A-85F8-1513614521E1}"/>
            </a:ext>
          </a:extLst>
        </xdr:cNvPr>
        <xdr:cNvSpPr/>
      </xdr:nvSpPr>
      <xdr:spPr>
        <a:xfrm>
          <a:off x="4127500" y="624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33FB2753-7792-4576-B5B0-7EF92D9815AC}"/>
            </a:ext>
          </a:extLst>
        </xdr:cNvPr>
        <xdr:cNvSpPr/>
      </xdr:nvSpPr>
      <xdr:spPr>
        <a:xfrm>
          <a:off x="3384550" y="62239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71120</xdr:rowOff>
    </xdr:from>
    <xdr:to>
      <xdr:col>15</xdr:col>
      <xdr:colOff>101600</xdr:colOff>
      <xdr:row>38</xdr:row>
      <xdr:rowOff>1270</xdr:rowOff>
    </xdr:to>
    <xdr:sp macro="" textlink="">
      <xdr:nvSpPr>
        <xdr:cNvPr id="66" name="フローチャート: 判断 65">
          <a:extLst>
            <a:ext uri="{FF2B5EF4-FFF2-40B4-BE49-F238E27FC236}">
              <a16:creationId xmlns:a16="http://schemas.microsoft.com/office/drawing/2014/main" id="{1085D123-091E-4D9C-A496-80727B73BD9F}"/>
            </a:ext>
          </a:extLst>
        </xdr:cNvPr>
        <xdr:cNvSpPr/>
      </xdr:nvSpPr>
      <xdr:spPr>
        <a:xfrm>
          <a:off x="2571750" y="617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48260</xdr:rowOff>
    </xdr:from>
    <xdr:to>
      <xdr:col>10</xdr:col>
      <xdr:colOff>165100</xdr:colOff>
      <xdr:row>37</xdr:row>
      <xdr:rowOff>149860</xdr:rowOff>
    </xdr:to>
    <xdr:sp macro="" textlink="">
      <xdr:nvSpPr>
        <xdr:cNvPr id="67" name="フローチャート: 判断 66">
          <a:extLst>
            <a:ext uri="{FF2B5EF4-FFF2-40B4-BE49-F238E27FC236}">
              <a16:creationId xmlns:a16="http://schemas.microsoft.com/office/drawing/2014/main" id="{3C1543E6-7A22-40A7-B1B7-3711462C16A7}"/>
            </a:ext>
          </a:extLst>
        </xdr:cNvPr>
        <xdr:cNvSpPr/>
      </xdr:nvSpPr>
      <xdr:spPr>
        <a:xfrm>
          <a:off x="177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58057</xdr:rowOff>
    </xdr:from>
    <xdr:to>
      <xdr:col>6</xdr:col>
      <xdr:colOff>38100</xdr:colOff>
      <xdr:row>37</xdr:row>
      <xdr:rowOff>159657</xdr:rowOff>
    </xdr:to>
    <xdr:sp macro="" textlink="">
      <xdr:nvSpPr>
        <xdr:cNvPr id="68" name="フローチャート: 判断 67">
          <a:extLst>
            <a:ext uri="{FF2B5EF4-FFF2-40B4-BE49-F238E27FC236}">
              <a16:creationId xmlns:a16="http://schemas.microsoft.com/office/drawing/2014/main" id="{0AED4A12-65D0-45E4-8914-CFA910F6BEB4}"/>
            </a:ext>
          </a:extLst>
        </xdr:cNvPr>
        <xdr:cNvSpPr/>
      </xdr:nvSpPr>
      <xdr:spPr>
        <a:xfrm>
          <a:off x="984250" y="61667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089B34-3A51-40B6-95D2-BF0D6E5417DA}"/>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90A8D56-9950-42A7-B53D-4273C9772185}"/>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FC61094-AF63-40E1-8655-9C9C51929E7E}"/>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F64F99A-A83B-42D9-97A2-B3C95F771F80}"/>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89DEF2A-F2FD-4E0E-A4C3-5906342A745C}"/>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22134</xdr:rowOff>
    </xdr:from>
    <xdr:to>
      <xdr:col>24</xdr:col>
      <xdr:colOff>114300</xdr:colOff>
      <xdr:row>39</xdr:row>
      <xdr:rowOff>123734</xdr:rowOff>
    </xdr:to>
    <xdr:sp macro="" textlink="">
      <xdr:nvSpPr>
        <xdr:cNvPr id="74" name="楕円 73">
          <a:extLst>
            <a:ext uri="{FF2B5EF4-FFF2-40B4-BE49-F238E27FC236}">
              <a16:creationId xmlns:a16="http://schemas.microsoft.com/office/drawing/2014/main" id="{76B08726-D946-4D24-8C63-F9B77DDD36A4}"/>
            </a:ext>
          </a:extLst>
        </xdr:cNvPr>
        <xdr:cNvSpPr/>
      </xdr:nvSpPr>
      <xdr:spPr>
        <a:xfrm>
          <a:off x="4127500" y="646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561</xdr:rowOff>
    </xdr:from>
    <xdr:ext cx="405111" cy="259045"/>
    <xdr:sp macro="" textlink="">
      <xdr:nvSpPr>
        <xdr:cNvPr id="75" name="【図書館】&#10;有形固定資産減価償却率該当値テキスト">
          <a:extLst>
            <a:ext uri="{FF2B5EF4-FFF2-40B4-BE49-F238E27FC236}">
              <a16:creationId xmlns:a16="http://schemas.microsoft.com/office/drawing/2014/main" id="{E0761F03-B75F-4598-BE25-76AB841E06EA}"/>
            </a:ext>
          </a:extLst>
        </xdr:cNvPr>
        <xdr:cNvSpPr txBox="1"/>
      </xdr:nvSpPr>
      <xdr:spPr>
        <a:xfrm>
          <a:off x="4216400" y="643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6" name="楕円 75">
          <a:extLst>
            <a:ext uri="{FF2B5EF4-FFF2-40B4-BE49-F238E27FC236}">
              <a16:creationId xmlns:a16="http://schemas.microsoft.com/office/drawing/2014/main" id="{C7CDBB96-E147-4549-97ED-27C7E75800BC}"/>
            </a:ext>
          </a:extLst>
        </xdr:cNvPr>
        <xdr:cNvSpPr/>
      </xdr:nvSpPr>
      <xdr:spPr>
        <a:xfrm>
          <a:off x="3384550" y="64249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72934</xdr:rowOff>
    </xdr:to>
    <xdr:cxnSp macro="">
      <xdr:nvCxnSpPr>
        <xdr:cNvPr id="77" name="直線コネクタ 76">
          <a:extLst>
            <a:ext uri="{FF2B5EF4-FFF2-40B4-BE49-F238E27FC236}">
              <a16:creationId xmlns:a16="http://schemas.microsoft.com/office/drawing/2014/main" id="{233A875A-9CCB-4A79-870F-C728F3B49626}"/>
            </a:ext>
          </a:extLst>
        </xdr:cNvPr>
        <xdr:cNvCxnSpPr/>
      </xdr:nvCxnSpPr>
      <xdr:spPr>
        <a:xfrm>
          <a:off x="3429000" y="6469380"/>
          <a:ext cx="7493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108676</xdr:rowOff>
    </xdr:from>
    <xdr:to>
      <xdr:col>15</xdr:col>
      <xdr:colOff>101600</xdr:colOff>
      <xdr:row>39</xdr:row>
      <xdr:rowOff>38826</xdr:rowOff>
    </xdr:to>
    <xdr:sp macro="" textlink="">
      <xdr:nvSpPr>
        <xdr:cNvPr id="78" name="楕円 77">
          <a:extLst>
            <a:ext uri="{FF2B5EF4-FFF2-40B4-BE49-F238E27FC236}">
              <a16:creationId xmlns:a16="http://schemas.microsoft.com/office/drawing/2014/main" id="{DCACC829-AF7E-482A-8BF1-633D262AF632}"/>
            </a:ext>
          </a:extLst>
        </xdr:cNvPr>
        <xdr:cNvSpPr/>
      </xdr:nvSpPr>
      <xdr:spPr>
        <a:xfrm>
          <a:off x="2571750" y="6382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159476</xdr:rowOff>
    </xdr:from>
    <xdr:to>
      <xdr:col>19</xdr:col>
      <xdr:colOff>177800</xdr:colOff>
      <xdr:row>39</xdr:row>
      <xdr:rowOff>30480</xdr:rowOff>
    </xdr:to>
    <xdr:cxnSp macro="">
      <xdr:nvCxnSpPr>
        <xdr:cNvPr id="79" name="直線コネクタ 78">
          <a:extLst>
            <a:ext uri="{FF2B5EF4-FFF2-40B4-BE49-F238E27FC236}">
              <a16:creationId xmlns:a16="http://schemas.microsoft.com/office/drawing/2014/main" id="{E5526F63-C703-4EF1-B248-15DA11F244B4}"/>
            </a:ext>
          </a:extLst>
        </xdr:cNvPr>
        <xdr:cNvCxnSpPr/>
      </xdr:nvCxnSpPr>
      <xdr:spPr>
        <a:xfrm>
          <a:off x="2622550" y="6433276"/>
          <a:ext cx="80645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66222</xdr:rowOff>
    </xdr:from>
    <xdr:to>
      <xdr:col>10</xdr:col>
      <xdr:colOff>165100</xdr:colOff>
      <xdr:row>38</xdr:row>
      <xdr:rowOff>167822</xdr:rowOff>
    </xdr:to>
    <xdr:sp macro="" textlink="">
      <xdr:nvSpPr>
        <xdr:cNvPr id="80" name="楕円 79">
          <a:extLst>
            <a:ext uri="{FF2B5EF4-FFF2-40B4-BE49-F238E27FC236}">
              <a16:creationId xmlns:a16="http://schemas.microsoft.com/office/drawing/2014/main" id="{7E49A66B-59D4-4552-A455-A20D884F9705}"/>
            </a:ext>
          </a:extLst>
        </xdr:cNvPr>
        <xdr:cNvSpPr/>
      </xdr:nvSpPr>
      <xdr:spPr>
        <a:xfrm>
          <a:off x="1778000" y="6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117022</xdr:rowOff>
    </xdr:from>
    <xdr:to>
      <xdr:col>15</xdr:col>
      <xdr:colOff>50800</xdr:colOff>
      <xdr:row>38</xdr:row>
      <xdr:rowOff>159476</xdr:rowOff>
    </xdr:to>
    <xdr:cxnSp macro="">
      <xdr:nvCxnSpPr>
        <xdr:cNvPr id="81" name="直線コネクタ 80">
          <a:extLst>
            <a:ext uri="{FF2B5EF4-FFF2-40B4-BE49-F238E27FC236}">
              <a16:creationId xmlns:a16="http://schemas.microsoft.com/office/drawing/2014/main" id="{2A56C14D-18C0-4E16-9CBE-0E3BFF92C916}"/>
            </a:ext>
          </a:extLst>
        </xdr:cNvPr>
        <xdr:cNvCxnSpPr/>
      </xdr:nvCxnSpPr>
      <xdr:spPr>
        <a:xfrm>
          <a:off x="1828800" y="6390822"/>
          <a:ext cx="7937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43362</xdr:rowOff>
    </xdr:from>
    <xdr:to>
      <xdr:col>6</xdr:col>
      <xdr:colOff>38100</xdr:colOff>
      <xdr:row>38</xdr:row>
      <xdr:rowOff>144962</xdr:rowOff>
    </xdr:to>
    <xdr:sp macro="" textlink="">
      <xdr:nvSpPr>
        <xdr:cNvPr id="82" name="楕円 81">
          <a:extLst>
            <a:ext uri="{FF2B5EF4-FFF2-40B4-BE49-F238E27FC236}">
              <a16:creationId xmlns:a16="http://schemas.microsoft.com/office/drawing/2014/main" id="{0EFF4C32-DAD5-435B-BFEA-F5A8E059C8B8}"/>
            </a:ext>
          </a:extLst>
        </xdr:cNvPr>
        <xdr:cNvSpPr/>
      </xdr:nvSpPr>
      <xdr:spPr>
        <a:xfrm>
          <a:off x="984250" y="63171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94162</xdr:rowOff>
    </xdr:from>
    <xdr:to>
      <xdr:col>10</xdr:col>
      <xdr:colOff>114300</xdr:colOff>
      <xdr:row>38</xdr:row>
      <xdr:rowOff>117022</xdr:rowOff>
    </xdr:to>
    <xdr:cxnSp macro="">
      <xdr:nvCxnSpPr>
        <xdr:cNvPr id="83" name="直線コネクタ 82">
          <a:extLst>
            <a:ext uri="{FF2B5EF4-FFF2-40B4-BE49-F238E27FC236}">
              <a16:creationId xmlns:a16="http://schemas.microsoft.com/office/drawing/2014/main" id="{1F96BCEF-F1E6-4A7C-8CAC-6AB1D6705811}"/>
            </a:ext>
          </a:extLst>
        </xdr:cNvPr>
        <xdr:cNvCxnSpPr/>
      </xdr:nvCxnSpPr>
      <xdr:spPr>
        <a:xfrm>
          <a:off x="1028700" y="6367962"/>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a:extLst>
            <a:ext uri="{FF2B5EF4-FFF2-40B4-BE49-F238E27FC236}">
              <a16:creationId xmlns:a16="http://schemas.microsoft.com/office/drawing/2014/main" id="{359F54A4-4129-440F-BA64-B276B79A1E3E}"/>
            </a:ext>
          </a:extLst>
        </xdr:cNvPr>
        <xdr:cNvSpPr txBox="1"/>
      </xdr:nvSpPr>
      <xdr:spPr>
        <a:xfrm>
          <a:off x="32391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5" name="n_2aveValue【図書館】&#10;有形固定資産減価償却率">
          <a:extLst>
            <a:ext uri="{FF2B5EF4-FFF2-40B4-BE49-F238E27FC236}">
              <a16:creationId xmlns:a16="http://schemas.microsoft.com/office/drawing/2014/main" id="{38C34110-D06C-4812-8CED-E4CBA6A85536}"/>
            </a:ext>
          </a:extLst>
        </xdr:cNvPr>
        <xdr:cNvSpPr txBox="1"/>
      </xdr:nvSpPr>
      <xdr:spPr>
        <a:xfrm>
          <a:off x="2439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6" name="n_3aveValue【図書館】&#10;有形固定資産減価償却率">
          <a:extLst>
            <a:ext uri="{FF2B5EF4-FFF2-40B4-BE49-F238E27FC236}">
              <a16:creationId xmlns:a16="http://schemas.microsoft.com/office/drawing/2014/main" id="{B0501E7D-5162-4AE5-9E0E-CF78AA075704}"/>
            </a:ext>
          </a:extLst>
        </xdr:cNvPr>
        <xdr:cNvSpPr txBox="1"/>
      </xdr:nvSpPr>
      <xdr:spPr>
        <a:xfrm>
          <a:off x="164529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4734</xdr:rowOff>
    </xdr:from>
    <xdr:ext cx="405111" cy="259045"/>
    <xdr:sp macro="" textlink="">
      <xdr:nvSpPr>
        <xdr:cNvPr id="87" name="n_4aveValue【図書館】&#10;有形固定資産減価償却率">
          <a:extLst>
            <a:ext uri="{FF2B5EF4-FFF2-40B4-BE49-F238E27FC236}">
              <a16:creationId xmlns:a16="http://schemas.microsoft.com/office/drawing/2014/main" id="{01A73AEA-321C-469D-B70F-FA04FEA92D56}"/>
            </a:ext>
          </a:extLst>
        </xdr:cNvPr>
        <xdr:cNvSpPr txBox="1"/>
      </xdr:nvSpPr>
      <xdr:spPr>
        <a:xfrm>
          <a:off x="8515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8" name="n_1mainValue【図書館】&#10;有形固定資産減価償却率">
          <a:extLst>
            <a:ext uri="{FF2B5EF4-FFF2-40B4-BE49-F238E27FC236}">
              <a16:creationId xmlns:a16="http://schemas.microsoft.com/office/drawing/2014/main" id="{70B80E21-FA20-4637-9B07-AE75654E8BC1}"/>
            </a:ext>
          </a:extLst>
        </xdr:cNvPr>
        <xdr:cNvSpPr txBox="1"/>
      </xdr:nvSpPr>
      <xdr:spPr>
        <a:xfrm>
          <a:off x="32391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29953</xdr:rowOff>
    </xdr:from>
    <xdr:ext cx="405111" cy="259045"/>
    <xdr:sp macro="" textlink="">
      <xdr:nvSpPr>
        <xdr:cNvPr id="89" name="n_2mainValue【図書館】&#10;有形固定資産減価償却率">
          <a:extLst>
            <a:ext uri="{FF2B5EF4-FFF2-40B4-BE49-F238E27FC236}">
              <a16:creationId xmlns:a16="http://schemas.microsoft.com/office/drawing/2014/main" id="{BCF1D6F2-E2DB-495F-A2DB-26D557F66CB2}"/>
            </a:ext>
          </a:extLst>
        </xdr:cNvPr>
        <xdr:cNvSpPr txBox="1"/>
      </xdr:nvSpPr>
      <xdr:spPr>
        <a:xfrm>
          <a:off x="243904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90" name="n_3mainValue【図書館】&#10;有形固定資産減価償却率">
          <a:extLst>
            <a:ext uri="{FF2B5EF4-FFF2-40B4-BE49-F238E27FC236}">
              <a16:creationId xmlns:a16="http://schemas.microsoft.com/office/drawing/2014/main" id="{C40C5827-02D7-46F9-B6D8-A529C333A6CA}"/>
            </a:ext>
          </a:extLst>
        </xdr:cNvPr>
        <xdr:cNvSpPr txBox="1"/>
      </xdr:nvSpPr>
      <xdr:spPr>
        <a:xfrm>
          <a:off x="1645294" y="643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136089</xdr:rowOff>
    </xdr:from>
    <xdr:ext cx="405111" cy="259045"/>
    <xdr:sp macro="" textlink="">
      <xdr:nvSpPr>
        <xdr:cNvPr id="91" name="n_4mainValue【図書館】&#10;有形固定資産減価償却率">
          <a:extLst>
            <a:ext uri="{FF2B5EF4-FFF2-40B4-BE49-F238E27FC236}">
              <a16:creationId xmlns:a16="http://schemas.microsoft.com/office/drawing/2014/main" id="{130964CA-A9A0-4A31-AA10-6B7C717DD883}"/>
            </a:ext>
          </a:extLst>
        </xdr:cNvPr>
        <xdr:cNvSpPr txBox="1"/>
      </xdr:nvSpPr>
      <xdr:spPr>
        <a:xfrm>
          <a:off x="851544" y="640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430F92F-443C-4E5A-ADB5-037B3D01C55A}"/>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F7138AE-55F1-41EC-AF20-5CC35D04F0D1}"/>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F6ADD1E-0303-4700-837F-0357ACFA2421}"/>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83D2C50-4D93-423E-91F3-6C3705B6863B}"/>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5C0C61B-8B99-4252-A962-4F1CFAED9E53}"/>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164A21A-5629-48A9-85E1-25FEED940195}"/>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C71F8CE-987B-4985-9A4E-21212F280C16}"/>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D14BB4C-D8A1-4B42-999B-3C5C4F4AD76A}"/>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5E20CC3-C40A-441F-AF1A-FD164AAB05F4}"/>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9FB4BF6-6E28-4427-86DF-B3E8718EB590}"/>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4C4D5D91-9A28-4F28-9BCC-9D4D1FF90B17}"/>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3D918965-6393-41CF-B57A-3E3222CAA557}"/>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85820E2-2171-442E-BC84-3B1184F57505}"/>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D07FBBF-8B21-40E0-966C-861F4295F555}"/>
            </a:ext>
          </a:extLst>
        </xdr:cNvPr>
        <xdr:cNvSpPr txBox="1"/>
      </xdr:nvSpPr>
      <xdr:spPr>
        <a:xfrm>
          <a:off x="552722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DD5A3AF-DAD4-437F-98D7-F3E7D4B65840}"/>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3C6508B-8973-4380-9067-83B62D068B96}"/>
            </a:ext>
          </a:extLst>
        </xdr:cNvPr>
        <xdr:cNvSpPr txBox="1"/>
      </xdr:nvSpPr>
      <xdr:spPr>
        <a:xfrm>
          <a:off x="552722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9228AD14-6B60-4C89-89BD-BB4B39502F33}"/>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DCC9DFD4-9466-4178-8E7D-D1E4ADB2BA93}"/>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5EF3361-1CC3-4D90-B4A9-3DFC05E9CAC6}"/>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BC8F8D5B-D932-4952-B479-0CC8653CD078}"/>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04C5B6F-6AD6-4E7F-8D69-CDBB39AD4DC4}"/>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0FE5B8CF-F3BD-4725-AD22-CE87AC9912EE}"/>
            </a:ext>
          </a:extLst>
        </xdr:cNvPr>
        <xdr:cNvCxnSpPr/>
      </xdr:nvCxnSpPr>
      <xdr:spPr>
        <a:xfrm flipV="1">
          <a:off x="9429115" y="5490210"/>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564445D6-CC15-4ECD-8984-A922F6395483}"/>
            </a:ext>
          </a:extLst>
        </xdr:cNvPr>
        <xdr:cNvSpPr txBox="1"/>
      </xdr:nvSpPr>
      <xdr:spPr>
        <a:xfrm>
          <a:off x="9467850" y="670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65F9F4D3-9AA6-40DF-AD7F-0ABEEE1F5D98}"/>
            </a:ext>
          </a:extLst>
        </xdr:cNvPr>
        <xdr:cNvCxnSpPr/>
      </xdr:nvCxnSpPr>
      <xdr:spPr>
        <a:xfrm>
          <a:off x="9359900" y="6703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AB31F29D-F5B2-44D8-AC39-E78417F867BA}"/>
            </a:ext>
          </a:extLst>
        </xdr:cNvPr>
        <xdr:cNvSpPr txBox="1"/>
      </xdr:nvSpPr>
      <xdr:spPr>
        <a:xfrm>
          <a:off x="9467850"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7" name="直線コネクタ 116">
          <a:extLst>
            <a:ext uri="{FF2B5EF4-FFF2-40B4-BE49-F238E27FC236}">
              <a16:creationId xmlns:a16="http://schemas.microsoft.com/office/drawing/2014/main" id="{C480DD90-F822-4911-99BA-137E91E326E9}"/>
            </a:ext>
          </a:extLst>
        </xdr:cNvPr>
        <xdr:cNvCxnSpPr/>
      </xdr:nvCxnSpPr>
      <xdr:spPr>
        <a:xfrm>
          <a:off x="9359900" y="54902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id="{B9097F59-6413-4491-9EB8-F0F8B933AA34}"/>
            </a:ext>
          </a:extLst>
        </xdr:cNvPr>
        <xdr:cNvSpPr txBox="1"/>
      </xdr:nvSpPr>
      <xdr:spPr>
        <a:xfrm>
          <a:off x="9467850" y="6215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00BED885-C904-4844-B405-8A71F6805583}"/>
            </a:ext>
          </a:extLst>
        </xdr:cNvPr>
        <xdr:cNvSpPr/>
      </xdr:nvSpPr>
      <xdr:spPr>
        <a:xfrm>
          <a:off x="9398000" y="6236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574D66E6-CA86-4144-B90B-CBADB2F0A872}"/>
            </a:ext>
          </a:extLst>
        </xdr:cNvPr>
        <xdr:cNvSpPr/>
      </xdr:nvSpPr>
      <xdr:spPr>
        <a:xfrm>
          <a:off x="8636000" y="623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FA4118BC-16D7-4B2A-B349-452738EB9C10}"/>
            </a:ext>
          </a:extLst>
        </xdr:cNvPr>
        <xdr:cNvSpPr/>
      </xdr:nvSpPr>
      <xdr:spPr>
        <a:xfrm>
          <a:off x="7842250" y="6236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105410</xdr:rowOff>
    </xdr:from>
    <xdr:to>
      <xdr:col>41</xdr:col>
      <xdr:colOff>101600</xdr:colOff>
      <xdr:row>38</xdr:row>
      <xdr:rowOff>35560</xdr:rowOff>
    </xdr:to>
    <xdr:sp macro="" textlink="">
      <xdr:nvSpPr>
        <xdr:cNvPr id="122" name="フローチャート: 判断 121">
          <a:extLst>
            <a:ext uri="{FF2B5EF4-FFF2-40B4-BE49-F238E27FC236}">
              <a16:creationId xmlns:a16="http://schemas.microsoft.com/office/drawing/2014/main" id="{56BEC52E-DBE2-48DC-9E52-AD5DC8B998F5}"/>
            </a:ext>
          </a:extLst>
        </xdr:cNvPr>
        <xdr:cNvSpPr/>
      </xdr:nvSpPr>
      <xdr:spPr>
        <a:xfrm>
          <a:off x="7029450" y="62141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5C215D20-6756-4532-B585-6EE2061E3682}"/>
            </a:ext>
          </a:extLst>
        </xdr:cNvPr>
        <xdr:cNvSpPr/>
      </xdr:nvSpPr>
      <xdr:spPr>
        <a:xfrm>
          <a:off x="6235700" y="623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46F4E70-BF8F-4FE0-86F3-B05C36ECF43A}"/>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A18FB73-7ADC-4E3E-8E2A-99E3A635C450}"/>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9CA19D2-B9F6-43F5-92C1-E8547BF44ED2}"/>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F1C2102-3399-4467-BACE-7E8A3FB9374D}"/>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F9E2F5A-C3AB-44A0-9233-F5FD5C1CE064}"/>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9" name="楕円 128">
          <a:extLst>
            <a:ext uri="{FF2B5EF4-FFF2-40B4-BE49-F238E27FC236}">
              <a16:creationId xmlns:a16="http://schemas.microsoft.com/office/drawing/2014/main" id="{94D1ADA8-B407-4582-A55E-8BD5F8BAE9FD}"/>
            </a:ext>
          </a:extLst>
        </xdr:cNvPr>
        <xdr:cNvSpPr/>
      </xdr:nvSpPr>
      <xdr:spPr>
        <a:xfrm>
          <a:off x="9398000" y="6191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0" name="【図書館】&#10;一人当たり面積該当値テキスト">
          <a:extLst>
            <a:ext uri="{FF2B5EF4-FFF2-40B4-BE49-F238E27FC236}">
              <a16:creationId xmlns:a16="http://schemas.microsoft.com/office/drawing/2014/main" id="{7711BD90-3262-43C0-B88A-EFFFE7BD22B7}"/>
            </a:ext>
          </a:extLst>
        </xdr:cNvPr>
        <xdr:cNvSpPr txBox="1"/>
      </xdr:nvSpPr>
      <xdr:spPr>
        <a:xfrm>
          <a:off x="946785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1" name="楕円 130">
          <a:extLst>
            <a:ext uri="{FF2B5EF4-FFF2-40B4-BE49-F238E27FC236}">
              <a16:creationId xmlns:a16="http://schemas.microsoft.com/office/drawing/2014/main" id="{0E89D8CB-CC16-4180-9E0A-F3BF52791D1E}"/>
            </a:ext>
          </a:extLst>
        </xdr:cNvPr>
        <xdr:cNvSpPr/>
      </xdr:nvSpPr>
      <xdr:spPr>
        <a:xfrm>
          <a:off x="8636000" y="6191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2" name="直線コネクタ 131">
          <a:extLst>
            <a:ext uri="{FF2B5EF4-FFF2-40B4-BE49-F238E27FC236}">
              <a16:creationId xmlns:a16="http://schemas.microsoft.com/office/drawing/2014/main" id="{ED3FB5F7-BB6D-4DFB-A661-13726D260691}"/>
            </a:ext>
          </a:extLst>
        </xdr:cNvPr>
        <xdr:cNvCxnSpPr/>
      </xdr:nvCxnSpPr>
      <xdr:spPr>
        <a:xfrm>
          <a:off x="8686800" y="62420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3" name="楕円 132">
          <a:extLst>
            <a:ext uri="{FF2B5EF4-FFF2-40B4-BE49-F238E27FC236}">
              <a16:creationId xmlns:a16="http://schemas.microsoft.com/office/drawing/2014/main" id="{25FFA0E9-50FC-40AF-B3F1-B95E49B758A9}"/>
            </a:ext>
          </a:extLst>
        </xdr:cNvPr>
        <xdr:cNvSpPr/>
      </xdr:nvSpPr>
      <xdr:spPr>
        <a:xfrm>
          <a:off x="7842250" y="6191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4" name="直線コネクタ 133">
          <a:extLst>
            <a:ext uri="{FF2B5EF4-FFF2-40B4-BE49-F238E27FC236}">
              <a16:creationId xmlns:a16="http://schemas.microsoft.com/office/drawing/2014/main" id="{580CEC7B-84FA-4138-8BD1-ED6B3EF1512E}"/>
            </a:ext>
          </a:extLst>
        </xdr:cNvPr>
        <xdr:cNvCxnSpPr/>
      </xdr:nvCxnSpPr>
      <xdr:spPr>
        <a:xfrm>
          <a:off x="7886700" y="6242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5" name="楕円 134">
          <a:extLst>
            <a:ext uri="{FF2B5EF4-FFF2-40B4-BE49-F238E27FC236}">
              <a16:creationId xmlns:a16="http://schemas.microsoft.com/office/drawing/2014/main" id="{F6515B9F-0F46-485E-9461-18ADEF46E0CC}"/>
            </a:ext>
          </a:extLst>
        </xdr:cNvPr>
        <xdr:cNvSpPr/>
      </xdr:nvSpPr>
      <xdr:spPr>
        <a:xfrm>
          <a:off x="7029450" y="6191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6" name="直線コネクタ 135">
          <a:extLst>
            <a:ext uri="{FF2B5EF4-FFF2-40B4-BE49-F238E27FC236}">
              <a16:creationId xmlns:a16="http://schemas.microsoft.com/office/drawing/2014/main" id="{7CDD65C0-0A10-49E7-9E26-C833A892093D}"/>
            </a:ext>
          </a:extLst>
        </xdr:cNvPr>
        <xdr:cNvCxnSpPr/>
      </xdr:nvCxnSpPr>
      <xdr:spPr>
        <a:xfrm>
          <a:off x="7080250" y="62420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105410</xdr:rowOff>
    </xdr:from>
    <xdr:to>
      <xdr:col>36</xdr:col>
      <xdr:colOff>165100</xdr:colOff>
      <xdr:row>38</xdr:row>
      <xdr:rowOff>35560</xdr:rowOff>
    </xdr:to>
    <xdr:sp macro="" textlink="">
      <xdr:nvSpPr>
        <xdr:cNvPr id="137" name="楕円 136">
          <a:extLst>
            <a:ext uri="{FF2B5EF4-FFF2-40B4-BE49-F238E27FC236}">
              <a16:creationId xmlns:a16="http://schemas.microsoft.com/office/drawing/2014/main" id="{61F884AC-E5B6-4B29-AD76-8B00B87F85DB}"/>
            </a:ext>
          </a:extLst>
        </xdr:cNvPr>
        <xdr:cNvSpPr/>
      </xdr:nvSpPr>
      <xdr:spPr>
        <a:xfrm>
          <a:off x="6235700" y="6214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156210</xdr:rowOff>
    </xdr:to>
    <xdr:cxnSp macro="">
      <xdr:nvCxnSpPr>
        <xdr:cNvPr id="138" name="直線コネクタ 137">
          <a:extLst>
            <a:ext uri="{FF2B5EF4-FFF2-40B4-BE49-F238E27FC236}">
              <a16:creationId xmlns:a16="http://schemas.microsoft.com/office/drawing/2014/main" id="{7CBA762E-5127-42A1-BDF7-90784BC5945E}"/>
            </a:ext>
          </a:extLst>
        </xdr:cNvPr>
        <xdr:cNvCxnSpPr/>
      </xdr:nvCxnSpPr>
      <xdr:spPr>
        <a:xfrm flipV="1">
          <a:off x="6286500" y="624205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a:extLst>
            <a:ext uri="{FF2B5EF4-FFF2-40B4-BE49-F238E27FC236}">
              <a16:creationId xmlns:a16="http://schemas.microsoft.com/office/drawing/2014/main" id="{E62D6628-7C14-4018-83AA-FD028CD399B1}"/>
            </a:ext>
          </a:extLst>
        </xdr:cNvPr>
        <xdr:cNvSpPr txBox="1"/>
      </xdr:nvSpPr>
      <xdr:spPr>
        <a:xfrm>
          <a:off x="845827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a:extLst>
            <a:ext uri="{FF2B5EF4-FFF2-40B4-BE49-F238E27FC236}">
              <a16:creationId xmlns:a16="http://schemas.microsoft.com/office/drawing/2014/main" id="{7609734E-F25A-4B4C-B8E2-90B23A439DDF}"/>
            </a:ext>
          </a:extLst>
        </xdr:cNvPr>
        <xdr:cNvSpPr txBox="1"/>
      </xdr:nvSpPr>
      <xdr:spPr>
        <a:xfrm>
          <a:off x="76772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26687</xdr:rowOff>
    </xdr:from>
    <xdr:ext cx="469744" cy="259045"/>
    <xdr:sp macro="" textlink="">
      <xdr:nvSpPr>
        <xdr:cNvPr id="141" name="n_3aveValue【図書館】&#10;一人当たり面積">
          <a:extLst>
            <a:ext uri="{FF2B5EF4-FFF2-40B4-BE49-F238E27FC236}">
              <a16:creationId xmlns:a16="http://schemas.microsoft.com/office/drawing/2014/main" id="{6A3A7A8D-175C-4411-8CC8-CDB45C7CDF62}"/>
            </a:ext>
          </a:extLst>
        </xdr:cNvPr>
        <xdr:cNvSpPr txBox="1"/>
      </xdr:nvSpPr>
      <xdr:spPr>
        <a:xfrm>
          <a:off x="6864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a:extLst>
            <a:ext uri="{FF2B5EF4-FFF2-40B4-BE49-F238E27FC236}">
              <a16:creationId xmlns:a16="http://schemas.microsoft.com/office/drawing/2014/main" id="{75D77851-2709-432B-B95B-12656A49BE52}"/>
            </a:ext>
          </a:extLst>
        </xdr:cNvPr>
        <xdr:cNvSpPr txBox="1"/>
      </xdr:nvSpPr>
      <xdr:spPr>
        <a:xfrm>
          <a:off x="607067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3" name="n_1mainValue【図書館】&#10;一人当たり面積">
          <a:extLst>
            <a:ext uri="{FF2B5EF4-FFF2-40B4-BE49-F238E27FC236}">
              <a16:creationId xmlns:a16="http://schemas.microsoft.com/office/drawing/2014/main" id="{DD72606F-48C2-4C93-951C-52ABC8CDA031}"/>
            </a:ext>
          </a:extLst>
        </xdr:cNvPr>
        <xdr:cNvSpPr txBox="1"/>
      </xdr:nvSpPr>
      <xdr:spPr>
        <a:xfrm>
          <a:off x="845827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4" name="n_2mainValue【図書館】&#10;一人当たり面積">
          <a:extLst>
            <a:ext uri="{FF2B5EF4-FFF2-40B4-BE49-F238E27FC236}">
              <a16:creationId xmlns:a16="http://schemas.microsoft.com/office/drawing/2014/main" id="{1C43C423-3EA2-45ED-91D6-C072156FA1D9}"/>
            </a:ext>
          </a:extLst>
        </xdr:cNvPr>
        <xdr:cNvSpPr txBox="1"/>
      </xdr:nvSpPr>
      <xdr:spPr>
        <a:xfrm>
          <a:off x="76772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5" name="n_3mainValue【図書館】&#10;一人当たり面積">
          <a:extLst>
            <a:ext uri="{FF2B5EF4-FFF2-40B4-BE49-F238E27FC236}">
              <a16:creationId xmlns:a16="http://schemas.microsoft.com/office/drawing/2014/main" id="{31B6EDD8-CAF7-491C-98DD-D21BAF2C4E52}"/>
            </a:ext>
          </a:extLst>
        </xdr:cNvPr>
        <xdr:cNvSpPr txBox="1"/>
      </xdr:nvSpPr>
      <xdr:spPr>
        <a:xfrm>
          <a:off x="6864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52087</xdr:rowOff>
    </xdr:from>
    <xdr:ext cx="469744" cy="259045"/>
    <xdr:sp macro="" textlink="">
      <xdr:nvSpPr>
        <xdr:cNvPr id="146" name="n_4mainValue【図書館】&#10;一人当たり面積">
          <a:extLst>
            <a:ext uri="{FF2B5EF4-FFF2-40B4-BE49-F238E27FC236}">
              <a16:creationId xmlns:a16="http://schemas.microsoft.com/office/drawing/2014/main" id="{F1C979FE-7FC8-4015-97D2-F777A1EDCE62}"/>
            </a:ext>
          </a:extLst>
        </xdr:cNvPr>
        <xdr:cNvSpPr txBox="1"/>
      </xdr:nvSpPr>
      <xdr:spPr>
        <a:xfrm>
          <a:off x="607067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7E09105-C88D-49D2-A5F2-DD90EFCC44EB}"/>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6A24C09-1AF2-4584-BB6D-9D0B75CB1A8C}"/>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A061125-13E5-4DC9-9CD9-B7FABDA9B989}"/>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F76786E-C175-4DF6-AB11-85B777B9C18C}"/>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189D4CD-49ED-4AB8-B4DB-426F9EB332E9}"/>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F6C5EEA-56BA-4D92-A6E1-4C10667D75D3}"/>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D568F81-B161-4DBB-9B9E-40D6482807A8}"/>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59FF184-246A-4611-B804-321154ED445D}"/>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69002A8-ED5F-4106-93DA-7E650C0D5885}"/>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9AE2D49-2F25-42B8-BB9F-244530C5EAA1}"/>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04E5616-E2AB-4CB4-9558-502FBD248B09}"/>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422EE8B-1D6F-4490-ACE6-02DEE8D71482}"/>
            </a:ext>
          </a:extLst>
        </xdr:cNvPr>
        <xdr:cNvCxnSpPr/>
      </xdr:nvCxnSpPr>
      <xdr:spPr>
        <a:xfrm>
          <a:off x="6858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34349C7F-1EB3-4B0B-8F62-1D53D6FDC1F4}"/>
            </a:ext>
          </a:extLst>
        </xdr:cNvPr>
        <xdr:cNvSpPr txBox="1"/>
      </xdr:nvSpPr>
      <xdr:spPr>
        <a:xfrm>
          <a:off x="33989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98CED9E5-7401-44CB-A744-B86FE075B141}"/>
            </a:ext>
          </a:extLst>
        </xdr:cNvPr>
        <xdr:cNvCxnSpPr/>
      </xdr:nvCxnSpPr>
      <xdr:spPr>
        <a:xfrm>
          <a:off x="6858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C8F90234-1EA8-4C9B-AD25-B2FCFFB976EC}"/>
            </a:ext>
          </a:extLst>
        </xdr:cNvPr>
        <xdr:cNvSpPr txBox="1"/>
      </xdr:nvSpPr>
      <xdr:spPr>
        <a:xfrm>
          <a:off x="3398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C7F8EC9-7C19-46E4-A78D-16255F6B667C}"/>
            </a:ext>
          </a:extLst>
        </xdr:cNvPr>
        <xdr:cNvCxnSpPr/>
      </xdr:nvCxnSpPr>
      <xdr:spPr>
        <a:xfrm>
          <a:off x="6858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815D7FEA-0635-43D7-8E34-F4EECDB4E48A}"/>
            </a:ext>
          </a:extLst>
        </xdr:cNvPr>
        <xdr:cNvSpPr txBox="1"/>
      </xdr:nvSpPr>
      <xdr:spPr>
        <a:xfrm>
          <a:off x="3398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4D994D56-8669-4761-8984-C27E1BD0ECC7}"/>
            </a:ext>
          </a:extLst>
        </xdr:cNvPr>
        <xdr:cNvCxnSpPr/>
      </xdr:nvCxnSpPr>
      <xdr:spPr>
        <a:xfrm>
          <a:off x="6858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9983C30F-4FEB-4B19-AD54-01682CF19AB0}"/>
            </a:ext>
          </a:extLst>
        </xdr:cNvPr>
        <xdr:cNvSpPr txBox="1"/>
      </xdr:nvSpPr>
      <xdr:spPr>
        <a:xfrm>
          <a:off x="3398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F61BA621-3CC7-41DA-A37A-63C5446C6B80}"/>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6432CB89-9A9D-4956-943B-DF621A30B124}"/>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1DB27AB5-BB3E-460C-8416-B9A60286E892}"/>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9144</xdr:rowOff>
    </xdr:to>
    <xdr:cxnSp macro="">
      <xdr:nvCxnSpPr>
        <xdr:cNvPr id="169" name="直線コネクタ 168">
          <a:extLst>
            <a:ext uri="{FF2B5EF4-FFF2-40B4-BE49-F238E27FC236}">
              <a16:creationId xmlns:a16="http://schemas.microsoft.com/office/drawing/2014/main" id="{417ED032-9BA2-4BC8-B2CC-5C9E444897AE}"/>
            </a:ext>
          </a:extLst>
        </xdr:cNvPr>
        <xdr:cNvCxnSpPr/>
      </xdr:nvCxnSpPr>
      <xdr:spPr>
        <a:xfrm flipV="1">
          <a:off x="4177665" y="9314180"/>
          <a:ext cx="0" cy="1261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ECB83861-824F-40A8-9D63-61E6F3B4E1A3}"/>
            </a:ext>
          </a:extLst>
        </xdr:cNvPr>
        <xdr:cNvSpPr txBox="1"/>
      </xdr:nvSpPr>
      <xdr:spPr>
        <a:xfrm>
          <a:off x="4216400" y="1057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1" name="直線コネクタ 170">
          <a:extLst>
            <a:ext uri="{FF2B5EF4-FFF2-40B4-BE49-F238E27FC236}">
              <a16:creationId xmlns:a16="http://schemas.microsoft.com/office/drawing/2014/main" id="{77EBA5A9-EF53-4DCA-8660-B267F68AB659}"/>
            </a:ext>
          </a:extLst>
        </xdr:cNvPr>
        <xdr:cNvCxnSpPr/>
      </xdr:nvCxnSpPr>
      <xdr:spPr>
        <a:xfrm>
          <a:off x="4108450" y="10575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34A63A6D-D118-461C-AE83-4B8A336C03D2}"/>
            </a:ext>
          </a:extLst>
        </xdr:cNvPr>
        <xdr:cNvSpPr txBox="1"/>
      </xdr:nvSpPr>
      <xdr:spPr>
        <a:xfrm>
          <a:off x="4216400" y="909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3" name="直線コネクタ 172">
          <a:extLst>
            <a:ext uri="{FF2B5EF4-FFF2-40B4-BE49-F238E27FC236}">
              <a16:creationId xmlns:a16="http://schemas.microsoft.com/office/drawing/2014/main" id="{F3E1AA04-1C46-4594-82D0-95AE4EE5A763}"/>
            </a:ext>
          </a:extLst>
        </xdr:cNvPr>
        <xdr:cNvCxnSpPr/>
      </xdr:nvCxnSpPr>
      <xdr:spPr>
        <a:xfrm>
          <a:off x="4108450" y="9314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86377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9DF925BB-FA02-488D-B0F9-7EB5EEF5A8D2}"/>
            </a:ext>
          </a:extLst>
        </xdr:cNvPr>
        <xdr:cNvSpPr txBox="1"/>
      </xdr:nvSpPr>
      <xdr:spPr>
        <a:xfrm>
          <a:off x="4216400" y="9827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5" name="フローチャート: 判断 174">
          <a:extLst>
            <a:ext uri="{FF2B5EF4-FFF2-40B4-BE49-F238E27FC236}">
              <a16:creationId xmlns:a16="http://schemas.microsoft.com/office/drawing/2014/main" id="{0608E135-E69C-45BC-87D1-54F0A09A30DD}"/>
            </a:ext>
          </a:extLst>
        </xdr:cNvPr>
        <xdr:cNvSpPr/>
      </xdr:nvSpPr>
      <xdr:spPr>
        <a:xfrm>
          <a:off x="412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90932</xdr:rowOff>
    </xdr:from>
    <xdr:to>
      <xdr:col>20</xdr:col>
      <xdr:colOff>38100</xdr:colOff>
      <xdr:row>61</xdr:row>
      <xdr:rowOff>21082</xdr:rowOff>
    </xdr:to>
    <xdr:sp macro="" textlink="">
      <xdr:nvSpPr>
        <xdr:cNvPr id="176" name="フローチャート: 判断 175">
          <a:extLst>
            <a:ext uri="{FF2B5EF4-FFF2-40B4-BE49-F238E27FC236}">
              <a16:creationId xmlns:a16="http://schemas.microsoft.com/office/drawing/2014/main" id="{E544934C-A8D0-41FC-9376-638F2B4FDEF0}"/>
            </a:ext>
          </a:extLst>
        </xdr:cNvPr>
        <xdr:cNvSpPr/>
      </xdr:nvSpPr>
      <xdr:spPr>
        <a:xfrm>
          <a:off x="3384550" y="99969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36068</xdr:rowOff>
    </xdr:from>
    <xdr:to>
      <xdr:col>15</xdr:col>
      <xdr:colOff>101600</xdr:colOff>
      <xdr:row>60</xdr:row>
      <xdr:rowOff>137668</xdr:rowOff>
    </xdr:to>
    <xdr:sp macro="" textlink="">
      <xdr:nvSpPr>
        <xdr:cNvPr id="177" name="フローチャート: 判断 176">
          <a:extLst>
            <a:ext uri="{FF2B5EF4-FFF2-40B4-BE49-F238E27FC236}">
              <a16:creationId xmlns:a16="http://schemas.microsoft.com/office/drawing/2014/main" id="{D2FAD8A1-6BF8-4B2A-881C-C84962A61B02}"/>
            </a:ext>
          </a:extLst>
        </xdr:cNvPr>
        <xdr:cNvSpPr/>
      </xdr:nvSpPr>
      <xdr:spPr>
        <a:xfrm>
          <a:off x="2571750" y="994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38354</xdr:rowOff>
    </xdr:from>
    <xdr:to>
      <xdr:col>10</xdr:col>
      <xdr:colOff>165100</xdr:colOff>
      <xdr:row>60</xdr:row>
      <xdr:rowOff>139954</xdr:rowOff>
    </xdr:to>
    <xdr:sp macro="" textlink="">
      <xdr:nvSpPr>
        <xdr:cNvPr id="178" name="フローチャート: 判断 177">
          <a:extLst>
            <a:ext uri="{FF2B5EF4-FFF2-40B4-BE49-F238E27FC236}">
              <a16:creationId xmlns:a16="http://schemas.microsoft.com/office/drawing/2014/main" id="{A7367FDA-E3FE-45EB-8D4F-ABC16ADB2804}"/>
            </a:ext>
          </a:extLst>
        </xdr:cNvPr>
        <xdr:cNvSpPr/>
      </xdr:nvSpPr>
      <xdr:spPr>
        <a:xfrm>
          <a:off x="1778000" y="99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150368</xdr:rowOff>
    </xdr:from>
    <xdr:to>
      <xdr:col>6</xdr:col>
      <xdr:colOff>38100</xdr:colOff>
      <xdr:row>60</xdr:row>
      <xdr:rowOff>80518</xdr:rowOff>
    </xdr:to>
    <xdr:sp macro="" textlink="">
      <xdr:nvSpPr>
        <xdr:cNvPr id="179" name="フローチャート: 判断 178">
          <a:extLst>
            <a:ext uri="{FF2B5EF4-FFF2-40B4-BE49-F238E27FC236}">
              <a16:creationId xmlns:a16="http://schemas.microsoft.com/office/drawing/2014/main" id="{A00178AD-F299-4684-834D-908309B71CE7}"/>
            </a:ext>
          </a:extLst>
        </xdr:cNvPr>
        <xdr:cNvSpPr/>
      </xdr:nvSpPr>
      <xdr:spPr>
        <a:xfrm>
          <a:off x="984250" y="98912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A681861-97D4-43D6-AFB4-D762A858AB2A}"/>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0B9D86F-2558-456A-B7DD-C803AB2598F9}"/>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5AA6792-1E83-4C5F-A73A-C37A3CB083D6}"/>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4CD2C07-2F8E-4026-954C-84B7BB32306A}"/>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AD78062-5B11-487E-B0FC-E89E36B1D3E4}"/>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129794</xdr:rowOff>
    </xdr:from>
    <xdr:to>
      <xdr:col>24</xdr:col>
      <xdr:colOff>114300</xdr:colOff>
      <xdr:row>64</xdr:row>
      <xdr:rowOff>59944</xdr:rowOff>
    </xdr:to>
    <xdr:sp macro="" textlink="">
      <xdr:nvSpPr>
        <xdr:cNvPr id="185" name="楕円 184">
          <a:extLst>
            <a:ext uri="{FF2B5EF4-FFF2-40B4-BE49-F238E27FC236}">
              <a16:creationId xmlns:a16="http://schemas.microsoft.com/office/drawing/2014/main" id="{62558549-0126-4B7D-9CB3-4078B445134C}"/>
            </a:ext>
          </a:extLst>
        </xdr:cNvPr>
        <xdr:cNvSpPr/>
      </xdr:nvSpPr>
      <xdr:spPr>
        <a:xfrm>
          <a:off x="4127500" y="105310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44721</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15B0A5D-C6CA-4792-A6DD-73FA56551E99}"/>
            </a:ext>
          </a:extLst>
        </xdr:cNvPr>
        <xdr:cNvSpPr txBox="1"/>
      </xdr:nvSpPr>
      <xdr:spPr>
        <a:xfrm>
          <a:off x="4216400" y="1044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70358</xdr:rowOff>
    </xdr:from>
    <xdr:to>
      <xdr:col>20</xdr:col>
      <xdr:colOff>38100</xdr:colOff>
      <xdr:row>64</xdr:row>
      <xdr:rowOff>508</xdr:rowOff>
    </xdr:to>
    <xdr:sp macro="" textlink="">
      <xdr:nvSpPr>
        <xdr:cNvPr id="187" name="楕円 186">
          <a:extLst>
            <a:ext uri="{FF2B5EF4-FFF2-40B4-BE49-F238E27FC236}">
              <a16:creationId xmlns:a16="http://schemas.microsoft.com/office/drawing/2014/main" id="{5A743010-4139-4447-99E8-D57AD74DCEE7}"/>
            </a:ext>
          </a:extLst>
        </xdr:cNvPr>
        <xdr:cNvSpPr/>
      </xdr:nvSpPr>
      <xdr:spPr>
        <a:xfrm>
          <a:off x="3384550" y="104716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121158</xdr:rowOff>
    </xdr:from>
    <xdr:to>
      <xdr:col>24</xdr:col>
      <xdr:colOff>63500</xdr:colOff>
      <xdr:row>64</xdr:row>
      <xdr:rowOff>9144</xdr:rowOff>
    </xdr:to>
    <xdr:cxnSp macro="">
      <xdr:nvCxnSpPr>
        <xdr:cNvPr id="188" name="直線コネクタ 187">
          <a:extLst>
            <a:ext uri="{FF2B5EF4-FFF2-40B4-BE49-F238E27FC236}">
              <a16:creationId xmlns:a16="http://schemas.microsoft.com/office/drawing/2014/main" id="{E4E50439-45C0-4889-A868-E2B4412DC35A}"/>
            </a:ext>
          </a:extLst>
        </xdr:cNvPr>
        <xdr:cNvCxnSpPr/>
      </xdr:nvCxnSpPr>
      <xdr:spPr>
        <a:xfrm>
          <a:off x="3429000" y="10522458"/>
          <a:ext cx="7493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8636</xdr:rowOff>
    </xdr:from>
    <xdr:to>
      <xdr:col>15</xdr:col>
      <xdr:colOff>101600</xdr:colOff>
      <xdr:row>63</xdr:row>
      <xdr:rowOff>110236</xdr:rowOff>
    </xdr:to>
    <xdr:sp macro="" textlink="">
      <xdr:nvSpPr>
        <xdr:cNvPr id="189" name="楕円 188">
          <a:extLst>
            <a:ext uri="{FF2B5EF4-FFF2-40B4-BE49-F238E27FC236}">
              <a16:creationId xmlns:a16="http://schemas.microsoft.com/office/drawing/2014/main" id="{962543E7-8671-41C6-8FA0-26491E7E8EE4}"/>
            </a:ext>
          </a:extLst>
        </xdr:cNvPr>
        <xdr:cNvSpPr/>
      </xdr:nvSpPr>
      <xdr:spPr>
        <a:xfrm>
          <a:off x="257175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59436</xdr:rowOff>
    </xdr:from>
    <xdr:to>
      <xdr:col>19</xdr:col>
      <xdr:colOff>177800</xdr:colOff>
      <xdr:row>63</xdr:row>
      <xdr:rowOff>121158</xdr:rowOff>
    </xdr:to>
    <xdr:cxnSp macro="">
      <xdr:nvCxnSpPr>
        <xdr:cNvPr id="190" name="直線コネクタ 189">
          <a:extLst>
            <a:ext uri="{FF2B5EF4-FFF2-40B4-BE49-F238E27FC236}">
              <a16:creationId xmlns:a16="http://schemas.microsoft.com/office/drawing/2014/main" id="{57752A6F-80E9-4813-8632-44240BF8012C}"/>
            </a:ext>
          </a:extLst>
        </xdr:cNvPr>
        <xdr:cNvCxnSpPr/>
      </xdr:nvCxnSpPr>
      <xdr:spPr>
        <a:xfrm>
          <a:off x="2622550" y="10460736"/>
          <a:ext cx="80645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26924</xdr:rowOff>
    </xdr:from>
    <xdr:to>
      <xdr:col>10</xdr:col>
      <xdr:colOff>165100</xdr:colOff>
      <xdr:row>63</xdr:row>
      <xdr:rowOff>128524</xdr:rowOff>
    </xdr:to>
    <xdr:sp macro="" textlink="">
      <xdr:nvSpPr>
        <xdr:cNvPr id="191" name="楕円 190">
          <a:extLst>
            <a:ext uri="{FF2B5EF4-FFF2-40B4-BE49-F238E27FC236}">
              <a16:creationId xmlns:a16="http://schemas.microsoft.com/office/drawing/2014/main" id="{DC79B313-5028-42FC-9E4C-2CF23C9314C9}"/>
            </a:ext>
          </a:extLst>
        </xdr:cNvPr>
        <xdr:cNvSpPr/>
      </xdr:nvSpPr>
      <xdr:spPr>
        <a:xfrm>
          <a:off x="17780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59436</xdr:rowOff>
    </xdr:from>
    <xdr:to>
      <xdr:col>15</xdr:col>
      <xdr:colOff>50800</xdr:colOff>
      <xdr:row>63</xdr:row>
      <xdr:rowOff>77724</xdr:rowOff>
    </xdr:to>
    <xdr:cxnSp macro="">
      <xdr:nvCxnSpPr>
        <xdr:cNvPr id="192" name="直線コネクタ 191">
          <a:extLst>
            <a:ext uri="{FF2B5EF4-FFF2-40B4-BE49-F238E27FC236}">
              <a16:creationId xmlns:a16="http://schemas.microsoft.com/office/drawing/2014/main" id="{8C1F1DAA-3F8E-4C95-9DD3-0FAAC9CA8921}"/>
            </a:ext>
          </a:extLst>
        </xdr:cNvPr>
        <xdr:cNvCxnSpPr/>
      </xdr:nvCxnSpPr>
      <xdr:spPr>
        <a:xfrm flipV="1">
          <a:off x="1828800" y="10460736"/>
          <a:ext cx="7937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29210</xdr:rowOff>
    </xdr:from>
    <xdr:to>
      <xdr:col>6</xdr:col>
      <xdr:colOff>38100</xdr:colOff>
      <xdr:row>63</xdr:row>
      <xdr:rowOff>130810</xdr:rowOff>
    </xdr:to>
    <xdr:sp macro="" textlink="">
      <xdr:nvSpPr>
        <xdr:cNvPr id="193" name="楕円 192">
          <a:extLst>
            <a:ext uri="{FF2B5EF4-FFF2-40B4-BE49-F238E27FC236}">
              <a16:creationId xmlns:a16="http://schemas.microsoft.com/office/drawing/2014/main" id="{C78C7E00-0C0C-4CC8-9C5E-6AED1E3058D5}"/>
            </a:ext>
          </a:extLst>
        </xdr:cNvPr>
        <xdr:cNvSpPr/>
      </xdr:nvSpPr>
      <xdr:spPr>
        <a:xfrm>
          <a:off x="984250" y="10430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77724</xdr:rowOff>
    </xdr:from>
    <xdr:to>
      <xdr:col>10</xdr:col>
      <xdr:colOff>114300</xdr:colOff>
      <xdr:row>63</xdr:row>
      <xdr:rowOff>80010</xdr:rowOff>
    </xdr:to>
    <xdr:cxnSp macro="">
      <xdr:nvCxnSpPr>
        <xdr:cNvPr id="194" name="直線コネクタ 193">
          <a:extLst>
            <a:ext uri="{FF2B5EF4-FFF2-40B4-BE49-F238E27FC236}">
              <a16:creationId xmlns:a16="http://schemas.microsoft.com/office/drawing/2014/main" id="{44F03BF3-470A-41CE-9FDE-00231C696E0C}"/>
            </a:ext>
          </a:extLst>
        </xdr:cNvPr>
        <xdr:cNvCxnSpPr/>
      </xdr:nvCxnSpPr>
      <xdr:spPr>
        <a:xfrm flipV="1">
          <a:off x="1028700" y="10479024"/>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37609</xdr:rowOff>
    </xdr:from>
    <xdr:ext cx="405111" cy="259045"/>
    <xdr:sp macro="" textlink="">
      <xdr:nvSpPr>
        <xdr:cNvPr id="195" name="n_1aveValue【体育館・プール】&#10;有形固定資産減価償却率">
          <a:extLst>
            <a:ext uri="{FF2B5EF4-FFF2-40B4-BE49-F238E27FC236}">
              <a16:creationId xmlns:a16="http://schemas.microsoft.com/office/drawing/2014/main" id="{13AFBA03-DCFE-47AE-9708-5B81C609C333}"/>
            </a:ext>
          </a:extLst>
        </xdr:cNvPr>
        <xdr:cNvSpPr txBox="1"/>
      </xdr:nvSpPr>
      <xdr:spPr>
        <a:xfrm>
          <a:off x="3239144" y="977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154195</xdr:rowOff>
    </xdr:from>
    <xdr:ext cx="405111" cy="259045"/>
    <xdr:sp macro="" textlink="">
      <xdr:nvSpPr>
        <xdr:cNvPr id="196" name="n_2aveValue【体育館・プール】&#10;有形固定資産減価償却率">
          <a:extLst>
            <a:ext uri="{FF2B5EF4-FFF2-40B4-BE49-F238E27FC236}">
              <a16:creationId xmlns:a16="http://schemas.microsoft.com/office/drawing/2014/main" id="{9C38B3C0-1AB2-498F-A9C2-4AAC688297C2}"/>
            </a:ext>
          </a:extLst>
        </xdr:cNvPr>
        <xdr:cNvSpPr txBox="1"/>
      </xdr:nvSpPr>
      <xdr:spPr>
        <a:xfrm>
          <a:off x="2439044" y="972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156481</xdr:rowOff>
    </xdr:from>
    <xdr:ext cx="405111" cy="259045"/>
    <xdr:sp macro="" textlink="">
      <xdr:nvSpPr>
        <xdr:cNvPr id="197" name="n_3aveValue【体育館・プール】&#10;有形固定資産減価償却率">
          <a:extLst>
            <a:ext uri="{FF2B5EF4-FFF2-40B4-BE49-F238E27FC236}">
              <a16:creationId xmlns:a16="http://schemas.microsoft.com/office/drawing/2014/main" id="{1AA66F79-C548-4AE6-B924-FC81723773D7}"/>
            </a:ext>
          </a:extLst>
        </xdr:cNvPr>
        <xdr:cNvSpPr txBox="1"/>
      </xdr:nvSpPr>
      <xdr:spPr>
        <a:xfrm>
          <a:off x="1645294" y="973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97045</xdr:rowOff>
    </xdr:from>
    <xdr:ext cx="405111" cy="259045"/>
    <xdr:sp macro="" textlink="">
      <xdr:nvSpPr>
        <xdr:cNvPr id="198" name="n_4aveValue【体育館・プール】&#10;有形固定資産減価償却率">
          <a:extLst>
            <a:ext uri="{FF2B5EF4-FFF2-40B4-BE49-F238E27FC236}">
              <a16:creationId xmlns:a16="http://schemas.microsoft.com/office/drawing/2014/main" id="{E5CD7E9E-F180-4BC3-A9B7-E81A61524D90}"/>
            </a:ext>
          </a:extLst>
        </xdr:cNvPr>
        <xdr:cNvSpPr txBox="1"/>
      </xdr:nvSpPr>
      <xdr:spPr>
        <a:xfrm>
          <a:off x="851544" y="967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163085</xdr:rowOff>
    </xdr:from>
    <xdr:ext cx="405111" cy="259045"/>
    <xdr:sp macro="" textlink="">
      <xdr:nvSpPr>
        <xdr:cNvPr id="199" name="n_1mainValue【体育館・プール】&#10;有形固定資産減価償却率">
          <a:extLst>
            <a:ext uri="{FF2B5EF4-FFF2-40B4-BE49-F238E27FC236}">
              <a16:creationId xmlns:a16="http://schemas.microsoft.com/office/drawing/2014/main" id="{C05DA212-9CB6-4F06-9763-86AC7BA6A51F}"/>
            </a:ext>
          </a:extLst>
        </xdr:cNvPr>
        <xdr:cNvSpPr txBox="1"/>
      </xdr:nvSpPr>
      <xdr:spPr>
        <a:xfrm>
          <a:off x="32391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101363</xdr:rowOff>
    </xdr:from>
    <xdr:ext cx="405111" cy="259045"/>
    <xdr:sp macro="" textlink="">
      <xdr:nvSpPr>
        <xdr:cNvPr id="200" name="n_2mainValue【体育館・プール】&#10;有形固定資産減価償却率">
          <a:extLst>
            <a:ext uri="{FF2B5EF4-FFF2-40B4-BE49-F238E27FC236}">
              <a16:creationId xmlns:a16="http://schemas.microsoft.com/office/drawing/2014/main" id="{1E1DA1C5-2189-4AE6-AC0D-3BD3A0715597}"/>
            </a:ext>
          </a:extLst>
        </xdr:cNvPr>
        <xdr:cNvSpPr txBox="1"/>
      </xdr:nvSpPr>
      <xdr:spPr>
        <a:xfrm>
          <a:off x="24390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119651</xdr:rowOff>
    </xdr:from>
    <xdr:ext cx="405111" cy="259045"/>
    <xdr:sp macro="" textlink="">
      <xdr:nvSpPr>
        <xdr:cNvPr id="201" name="n_3mainValue【体育館・プール】&#10;有形固定資産減価償却率">
          <a:extLst>
            <a:ext uri="{FF2B5EF4-FFF2-40B4-BE49-F238E27FC236}">
              <a16:creationId xmlns:a16="http://schemas.microsoft.com/office/drawing/2014/main" id="{FBBB07E3-9069-4425-960D-A4419A99D4BC}"/>
            </a:ext>
          </a:extLst>
        </xdr:cNvPr>
        <xdr:cNvSpPr txBox="1"/>
      </xdr:nvSpPr>
      <xdr:spPr>
        <a:xfrm>
          <a:off x="164529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121937</xdr:rowOff>
    </xdr:from>
    <xdr:ext cx="405111" cy="259045"/>
    <xdr:sp macro="" textlink="">
      <xdr:nvSpPr>
        <xdr:cNvPr id="202" name="n_4mainValue【体育館・プール】&#10;有形固定資産減価償却率">
          <a:extLst>
            <a:ext uri="{FF2B5EF4-FFF2-40B4-BE49-F238E27FC236}">
              <a16:creationId xmlns:a16="http://schemas.microsoft.com/office/drawing/2014/main" id="{D5FCB7D8-A00B-459E-BD80-237D93BC4578}"/>
            </a:ext>
          </a:extLst>
        </xdr:cNvPr>
        <xdr:cNvSpPr txBox="1"/>
      </xdr:nvSpPr>
      <xdr:spPr>
        <a:xfrm>
          <a:off x="8515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89A0A427-C08C-4EB4-B6ED-CED5A3300F0D}"/>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9CC4FBA-7640-4A37-B104-89A7F1EDB65B}"/>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82300A8A-51E8-4278-B1BE-86C2F4769AE6}"/>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B04B32F2-29A9-4E1E-BA21-BA36C0573D36}"/>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DDFA7A93-4709-47A0-9C7F-E5F5EFF72546}"/>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352E94D0-3D41-4365-BD9A-2A207EB45471}"/>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25B665BA-D80B-4DBC-A08D-61E4B50601DC}"/>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3553659F-7361-4DE1-A8A1-F1363CC4E49A}"/>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ECDEE126-EA48-4AC6-AB88-D806AA4235E8}"/>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B2533095-B42D-46CD-B568-FD25B6099B03}"/>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8D680370-D25A-42F1-9681-5F5E2835A35C}"/>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5C46A7DA-EEAF-4988-8334-D99ECB379844}"/>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CC8D2219-0B5D-4E8F-BAF1-350948041C6D}"/>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DE6EDB12-D87C-42AE-818B-6BD0133A6FB8}"/>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FA1F1058-BD20-4925-8B97-F8EB4BA7032C}"/>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FC7578FA-BFBF-4265-A459-EFB646099B04}"/>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FF6A62A4-9BB7-45AF-92C9-D3AD16712359}"/>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73F8F1C2-6FCD-4696-8762-67FEB0B78D20}"/>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D0F126CE-7B90-4701-BBE0-0845DFA900D0}"/>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26CC1C1E-C6B9-4F08-B92C-55EF09272E00}"/>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150D5F9A-F6E2-4588-AB58-EF1D44998A48}"/>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3FC9DD9A-5340-4CD7-AD05-7756DA3A2F21}"/>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143F1BC1-E36D-4729-B019-AF8BE7D2DCA5}"/>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0</xdr:rowOff>
    </xdr:to>
    <xdr:cxnSp macro="">
      <xdr:nvCxnSpPr>
        <xdr:cNvPr id="226" name="直線コネクタ 225">
          <a:extLst>
            <a:ext uri="{FF2B5EF4-FFF2-40B4-BE49-F238E27FC236}">
              <a16:creationId xmlns:a16="http://schemas.microsoft.com/office/drawing/2014/main" id="{FE5A6F20-1EAC-448C-8366-37F514BCEA54}"/>
            </a:ext>
          </a:extLst>
        </xdr:cNvPr>
        <xdr:cNvCxnSpPr/>
      </xdr:nvCxnSpPr>
      <xdr:spPr>
        <a:xfrm flipV="1">
          <a:off x="9429115" y="9295130"/>
          <a:ext cx="0" cy="110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7" name="【体育館・プール】&#10;一人当たり面積最小値テキスト">
          <a:extLst>
            <a:ext uri="{FF2B5EF4-FFF2-40B4-BE49-F238E27FC236}">
              <a16:creationId xmlns:a16="http://schemas.microsoft.com/office/drawing/2014/main" id="{0214372C-FCC9-4611-B6F6-9424696605C7}"/>
            </a:ext>
          </a:extLst>
        </xdr:cNvPr>
        <xdr:cNvSpPr txBox="1"/>
      </xdr:nvSpPr>
      <xdr:spPr>
        <a:xfrm>
          <a:off x="9467850"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28" name="直線コネクタ 227">
          <a:extLst>
            <a:ext uri="{FF2B5EF4-FFF2-40B4-BE49-F238E27FC236}">
              <a16:creationId xmlns:a16="http://schemas.microsoft.com/office/drawing/2014/main" id="{E20E4910-7E6D-4288-8647-2255EEB78562}"/>
            </a:ext>
          </a:extLst>
        </xdr:cNvPr>
        <xdr:cNvCxnSpPr/>
      </xdr:nvCxnSpPr>
      <xdr:spPr>
        <a:xfrm>
          <a:off x="9359900" y="1040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29" name="【体育館・プール】&#10;一人当たり面積最大値テキスト">
          <a:extLst>
            <a:ext uri="{FF2B5EF4-FFF2-40B4-BE49-F238E27FC236}">
              <a16:creationId xmlns:a16="http://schemas.microsoft.com/office/drawing/2014/main" id="{92B720E7-6797-4B0C-BFAD-115E85987BBE}"/>
            </a:ext>
          </a:extLst>
        </xdr:cNvPr>
        <xdr:cNvSpPr txBox="1"/>
      </xdr:nvSpPr>
      <xdr:spPr>
        <a:xfrm>
          <a:off x="9467850" y="908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0" name="直線コネクタ 229">
          <a:extLst>
            <a:ext uri="{FF2B5EF4-FFF2-40B4-BE49-F238E27FC236}">
              <a16:creationId xmlns:a16="http://schemas.microsoft.com/office/drawing/2014/main" id="{52F1CD4B-7F76-460B-813C-28C55F2FD9B9}"/>
            </a:ext>
          </a:extLst>
        </xdr:cNvPr>
        <xdr:cNvCxnSpPr/>
      </xdr:nvCxnSpPr>
      <xdr:spPr>
        <a:xfrm>
          <a:off x="9359900" y="9295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1" name="【体育館・プール】&#10;一人当たり面積平均値テキスト">
          <a:extLst>
            <a:ext uri="{FF2B5EF4-FFF2-40B4-BE49-F238E27FC236}">
              <a16:creationId xmlns:a16="http://schemas.microsoft.com/office/drawing/2014/main" id="{8B70EF18-70B6-4BCC-8F01-2F3F894395D6}"/>
            </a:ext>
          </a:extLst>
        </xdr:cNvPr>
        <xdr:cNvSpPr txBox="1"/>
      </xdr:nvSpPr>
      <xdr:spPr>
        <a:xfrm>
          <a:off x="9467850" y="1012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2" name="フローチャート: 判断 231">
          <a:extLst>
            <a:ext uri="{FF2B5EF4-FFF2-40B4-BE49-F238E27FC236}">
              <a16:creationId xmlns:a16="http://schemas.microsoft.com/office/drawing/2014/main" id="{DF657299-FDC6-46E7-8F40-C8BF7D77DF7F}"/>
            </a:ext>
          </a:extLst>
        </xdr:cNvPr>
        <xdr:cNvSpPr/>
      </xdr:nvSpPr>
      <xdr:spPr>
        <a:xfrm>
          <a:off x="9398000" y="10149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10D42810-767D-4FEF-ACEA-E17FC6D1EA8A}"/>
            </a:ext>
          </a:extLst>
        </xdr:cNvPr>
        <xdr:cNvSpPr/>
      </xdr:nvSpPr>
      <xdr:spPr>
        <a:xfrm>
          <a:off x="8636000" y="1016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34" name="フローチャート: 判断 233">
          <a:extLst>
            <a:ext uri="{FF2B5EF4-FFF2-40B4-BE49-F238E27FC236}">
              <a16:creationId xmlns:a16="http://schemas.microsoft.com/office/drawing/2014/main" id="{60D0EE5C-2EF4-4BF8-8757-E0154767F208}"/>
            </a:ext>
          </a:extLst>
        </xdr:cNvPr>
        <xdr:cNvSpPr/>
      </xdr:nvSpPr>
      <xdr:spPr>
        <a:xfrm>
          <a:off x="7842250" y="10104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48260</xdr:rowOff>
    </xdr:from>
    <xdr:to>
      <xdr:col>41</xdr:col>
      <xdr:colOff>101600</xdr:colOff>
      <xdr:row>61</xdr:row>
      <xdr:rowOff>149860</xdr:rowOff>
    </xdr:to>
    <xdr:sp macro="" textlink="">
      <xdr:nvSpPr>
        <xdr:cNvPr id="235" name="フローチャート: 判断 234">
          <a:extLst>
            <a:ext uri="{FF2B5EF4-FFF2-40B4-BE49-F238E27FC236}">
              <a16:creationId xmlns:a16="http://schemas.microsoft.com/office/drawing/2014/main" id="{24FE0A2D-6AAC-4369-9C1F-8B9E364B2198}"/>
            </a:ext>
          </a:extLst>
        </xdr:cNvPr>
        <xdr:cNvSpPr/>
      </xdr:nvSpPr>
      <xdr:spPr>
        <a:xfrm>
          <a:off x="7029450" y="1011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851B1167-317D-458B-8E01-8EBAB368A39E}"/>
            </a:ext>
          </a:extLst>
        </xdr:cNvPr>
        <xdr:cNvSpPr/>
      </xdr:nvSpPr>
      <xdr:spPr>
        <a:xfrm>
          <a:off x="6235700" y="10142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CA4B6FA-83AF-4AFB-9034-C3F7FF623468}"/>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6BC1D1D-069E-4C22-ACCA-B391E2BB7FF3}"/>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F03AB14-8D3B-4369-B71C-67819F9C9918}"/>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CB09DF0-47C7-49E1-938B-829D9E7A3B27}"/>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34BBC98-4AD9-4E70-BA95-72446364DD89}"/>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67310</xdr:rowOff>
    </xdr:from>
    <xdr:to>
      <xdr:col>55</xdr:col>
      <xdr:colOff>50800</xdr:colOff>
      <xdr:row>60</xdr:row>
      <xdr:rowOff>168910</xdr:rowOff>
    </xdr:to>
    <xdr:sp macro="" textlink="">
      <xdr:nvSpPr>
        <xdr:cNvPr id="242" name="楕円 241">
          <a:extLst>
            <a:ext uri="{FF2B5EF4-FFF2-40B4-BE49-F238E27FC236}">
              <a16:creationId xmlns:a16="http://schemas.microsoft.com/office/drawing/2014/main" id="{0CEBACE1-0304-479A-B712-84743601F384}"/>
            </a:ext>
          </a:extLst>
        </xdr:cNvPr>
        <xdr:cNvSpPr/>
      </xdr:nvSpPr>
      <xdr:spPr>
        <a:xfrm>
          <a:off x="9398000" y="99733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90187</xdr:rowOff>
    </xdr:from>
    <xdr:ext cx="469744" cy="259045"/>
    <xdr:sp macro="" textlink="">
      <xdr:nvSpPr>
        <xdr:cNvPr id="243" name="【体育館・プール】&#10;一人当たり面積該当値テキスト">
          <a:extLst>
            <a:ext uri="{FF2B5EF4-FFF2-40B4-BE49-F238E27FC236}">
              <a16:creationId xmlns:a16="http://schemas.microsoft.com/office/drawing/2014/main" id="{457D1615-EE4A-4164-A8CF-EB3AB7B1B43A}"/>
            </a:ext>
          </a:extLst>
        </xdr:cNvPr>
        <xdr:cNvSpPr txBox="1"/>
      </xdr:nvSpPr>
      <xdr:spPr>
        <a:xfrm>
          <a:off x="9467850" y="983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67310</xdr:rowOff>
    </xdr:from>
    <xdr:to>
      <xdr:col>50</xdr:col>
      <xdr:colOff>165100</xdr:colOff>
      <xdr:row>60</xdr:row>
      <xdr:rowOff>168910</xdr:rowOff>
    </xdr:to>
    <xdr:sp macro="" textlink="">
      <xdr:nvSpPr>
        <xdr:cNvPr id="244" name="楕円 243">
          <a:extLst>
            <a:ext uri="{FF2B5EF4-FFF2-40B4-BE49-F238E27FC236}">
              <a16:creationId xmlns:a16="http://schemas.microsoft.com/office/drawing/2014/main" id="{74C31CF8-62BF-4B57-9216-F04C69734D47}"/>
            </a:ext>
          </a:extLst>
        </xdr:cNvPr>
        <xdr:cNvSpPr/>
      </xdr:nvSpPr>
      <xdr:spPr>
        <a:xfrm>
          <a:off x="8636000" y="9973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118110</xdr:rowOff>
    </xdr:from>
    <xdr:to>
      <xdr:col>55</xdr:col>
      <xdr:colOff>0</xdr:colOff>
      <xdr:row>60</xdr:row>
      <xdr:rowOff>118110</xdr:rowOff>
    </xdr:to>
    <xdr:cxnSp macro="">
      <xdr:nvCxnSpPr>
        <xdr:cNvPr id="245" name="直線コネクタ 244">
          <a:extLst>
            <a:ext uri="{FF2B5EF4-FFF2-40B4-BE49-F238E27FC236}">
              <a16:creationId xmlns:a16="http://schemas.microsoft.com/office/drawing/2014/main" id="{20B479E0-8690-4049-A93F-F444F67887AF}"/>
            </a:ext>
          </a:extLst>
        </xdr:cNvPr>
        <xdr:cNvCxnSpPr/>
      </xdr:nvCxnSpPr>
      <xdr:spPr>
        <a:xfrm>
          <a:off x="8686800" y="100241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67310</xdr:rowOff>
    </xdr:from>
    <xdr:to>
      <xdr:col>46</xdr:col>
      <xdr:colOff>38100</xdr:colOff>
      <xdr:row>60</xdr:row>
      <xdr:rowOff>168910</xdr:rowOff>
    </xdr:to>
    <xdr:sp macro="" textlink="">
      <xdr:nvSpPr>
        <xdr:cNvPr id="246" name="楕円 245">
          <a:extLst>
            <a:ext uri="{FF2B5EF4-FFF2-40B4-BE49-F238E27FC236}">
              <a16:creationId xmlns:a16="http://schemas.microsoft.com/office/drawing/2014/main" id="{D1F2F311-6883-44D5-9BC1-B4D28B5693D9}"/>
            </a:ext>
          </a:extLst>
        </xdr:cNvPr>
        <xdr:cNvSpPr/>
      </xdr:nvSpPr>
      <xdr:spPr>
        <a:xfrm>
          <a:off x="7842250" y="99733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118110</xdr:rowOff>
    </xdr:from>
    <xdr:to>
      <xdr:col>50</xdr:col>
      <xdr:colOff>114300</xdr:colOff>
      <xdr:row>60</xdr:row>
      <xdr:rowOff>118110</xdr:rowOff>
    </xdr:to>
    <xdr:cxnSp macro="">
      <xdr:nvCxnSpPr>
        <xdr:cNvPr id="247" name="直線コネクタ 246">
          <a:extLst>
            <a:ext uri="{FF2B5EF4-FFF2-40B4-BE49-F238E27FC236}">
              <a16:creationId xmlns:a16="http://schemas.microsoft.com/office/drawing/2014/main" id="{18724675-6515-4F34-AC6E-517D428F077D}"/>
            </a:ext>
          </a:extLst>
        </xdr:cNvPr>
        <xdr:cNvCxnSpPr/>
      </xdr:nvCxnSpPr>
      <xdr:spPr>
        <a:xfrm>
          <a:off x="7886700" y="100241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67310</xdr:rowOff>
    </xdr:from>
    <xdr:to>
      <xdr:col>41</xdr:col>
      <xdr:colOff>101600</xdr:colOff>
      <xdr:row>60</xdr:row>
      <xdr:rowOff>168910</xdr:rowOff>
    </xdr:to>
    <xdr:sp macro="" textlink="">
      <xdr:nvSpPr>
        <xdr:cNvPr id="248" name="楕円 247">
          <a:extLst>
            <a:ext uri="{FF2B5EF4-FFF2-40B4-BE49-F238E27FC236}">
              <a16:creationId xmlns:a16="http://schemas.microsoft.com/office/drawing/2014/main" id="{428604F3-88BB-4104-B292-8CAC2924DACA}"/>
            </a:ext>
          </a:extLst>
        </xdr:cNvPr>
        <xdr:cNvSpPr/>
      </xdr:nvSpPr>
      <xdr:spPr>
        <a:xfrm>
          <a:off x="7029450" y="9973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118110</xdr:rowOff>
    </xdr:from>
    <xdr:to>
      <xdr:col>45</xdr:col>
      <xdr:colOff>177800</xdr:colOff>
      <xdr:row>60</xdr:row>
      <xdr:rowOff>118110</xdr:rowOff>
    </xdr:to>
    <xdr:cxnSp macro="">
      <xdr:nvCxnSpPr>
        <xdr:cNvPr id="249" name="直線コネクタ 248">
          <a:extLst>
            <a:ext uri="{FF2B5EF4-FFF2-40B4-BE49-F238E27FC236}">
              <a16:creationId xmlns:a16="http://schemas.microsoft.com/office/drawing/2014/main" id="{EC2DA028-F648-42D4-BC57-488CDB5144A4}"/>
            </a:ext>
          </a:extLst>
        </xdr:cNvPr>
        <xdr:cNvCxnSpPr/>
      </xdr:nvCxnSpPr>
      <xdr:spPr>
        <a:xfrm>
          <a:off x="7080250" y="100241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71120</xdr:rowOff>
    </xdr:from>
    <xdr:to>
      <xdr:col>36</xdr:col>
      <xdr:colOff>165100</xdr:colOff>
      <xdr:row>61</xdr:row>
      <xdr:rowOff>1270</xdr:rowOff>
    </xdr:to>
    <xdr:sp macro="" textlink="">
      <xdr:nvSpPr>
        <xdr:cNvPr id="250" name="楕円 249">
          <a:extLst>
            <a:ext uri="{FF2B5EF4-FFF2-40B4-BE49-F238E27FC236}">
              <a16:creationId xmlns:a16="http://schemas.microsoft.com/office/drawing/2014/main" id="{B6786955-33C1-47BC-865C-F4A194AC144D}"/>
            </a:ext>
          </a:extLst>
        </xdr:cNvPr>
        <xdr:cNvSpPr/>
      </xdr:nvSpPr>
      <xdr:spPr>
        <a:xfrm>
          <a:off x="6235700" y="9977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118110</xdr:rowOff>
    </xdr:from>
    <xdr:to>
      <xdr:col>41</xdr:col>
      <xdr:colOff>50800</xdr:colOff>
      <xdr:row>60</xdr:row>
      <xdr:rowOff>121920</xdr:rowOff>
    </xdr:to>
    <xdr:cxnSp macro="">
      <xdr:nvCxnSpPr>
        <xdr:cNvPr id="251" name="直線コネクタ 250">
          <a:extLst>
            <a:ext uri="{FF2B5EF4-FFF2-40B4-BE49-F238E27FC236}">
              <a16:creationId xmlns:a16="http://schemas.microsoft.com/office/drawing/2014/main" id="{02D7E9F0-3264-4AE6-808B-7A51360F1F93}"/>
            </a:ext>
          </a:extLst>
        </xdr:cNvPr>
        <xdr:cNvCxnSpPr/>
      </xdr:nvCxnSpPr>
      <xdr:spPr>
        <a:xfrm flipV="1">
          <a:off x="6286500" y="1002411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2" name="n_1aveValue【体育館・プール】&#10;一人当たり面積">
          <a:extLst>
            <a:ext uri="{FF2B5EF4-FFF2-40B4-BE49-F238E27FC236}">
              <a16:creationId xmlns:a16="http://schemas.microsoft.com/office/drawing/2014/main" id="{2DDD054A-F4D9-48F6-A1FA-F17A1D0611A6}"/>
            </a:ext>
          </a:extLst>
        </xdr:cNvPr>
        <xdr:cNvSpPr txBox="1"/>
      </xdr:nvSpPr>
      <xdr:spPr>
        <a:xfrm>
          <a:off x="845827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125747</xdr:rowOff>
    </xdr:from>
    <xdr:ext cx="469744" cy="259045"/>
    <xdr:sp macro="" textlink="">
      <xdr:nvSpPr>
        <xdr:cNvPr id="253" name="n_2aveValue【体育館・プール】&#10;一人当たり面積">
          <a:extLst>
            <a:ext uri="{FF2B5EF4-FFF2-40B4-BE49-F238E27FC236}">
              <a16:creationId xmlns:a16="http://schemas.microsoft.com/office/drawing/2014/main" id="{5CC41D24-33B3-4847-B601-01500EBE5D0F}"/>
            </a:ext>
          </a:extLst>
        </xdr:cNvPr>
        <xdr:cNvSpPr txBox="1"/>
      </xdr:nvSpPr>
      <xdr:spPr>
        <a:xfrm>
          <a:off x="7677227" y="1019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140987</xdr:rowOff>
    </xdr:from>
    <xdr:ext cx="469744" cy="259045"/>
    <xdr:sp macro="" textlink="">
      <xdr:nvSpPr>
        <xdr:cNvPr id="254" name="n_3aveValue【体育館・プール】&#10;一人当たり面積">
          <a:extLst>
            <a:ext uri="{FF2B5EF4-FFF2-40B4-BE49-F238E27FC236}">
              <a16:creationId xmlns:a16="http://schemas.microsoft.com/office/drawing/2014/main" id="{EA6FDE35-C9B9-4048-8F18-F260E79EC56F}"/>
            </a:ext>
          </a:extLst>
        </xdr:cNvPr>
        <xdr:cNvSpPr txBox="1"/>
      </xdr:nvSpPr>
      <xdr:spPr>
        <a:xfrm>
          <a:off x="6864427"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255" name="n_4aveValue【体育館・プール】&#10;一人当たり面積">
          <a:extLst>
            <a:ext uri="{FF2B5EF4-FFF2-40B4-BE49-F238E27FC236}">
              <a16:creationId xmlns:a16="http://schemas.microsoft.com/office/drawing/2014/main" id="{51C85CE4-48BD-4EBD-ACAE-602245137B54}"/>
            </a:ext>
          </a:extLst>
        </xdr:cNvPr>
        <xdr:cNvSpPr txBox="1"/>
      </xdr:nvSpPr>
      <xdr:spPr>
        <a:xfrm>
          <a:off x="6070677" y="102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13987</xdr:rowOff>
    </xdr:from>
    <xdr:ext cx="469744" cy="259045"/>
    <xdr:sp macro="" textlink="">
      <xdr:nvSpPr>
        <xdr:cNvPr id="256" name="n_1mainValue【体育館・プール】&#10;一人当たり面積">
          <a:extLst>
            <a:ext uri="{FF2B5EF4-FFF2-40B4-BE49-F238E27FC236}">
              <a16:creationId xmlns:a16="http://schemas.microsoft.com/office/drawing/2014/main" id="{D181AC98-7BB0-465B-97F6-A2E3CA310C99}"/>
            </a:ext>
          </a:extLst>
        </xdr:cNvPr>
        <xdr:cNvSpPr txBox="1"/>
      </xdr:nvSpPr>
      <xdr:spPr>
        <a:xfrm>
          <a:off x="8458277" y="975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13987</xdr:rowOff>
    </xdr:from>
    <xdr:ext cx="469744" cy="259045"/>
    <xdr:sp macro="" textlink="">
      <xdr:nvSpPr>
        <xdr:cNvPr id="257" name="n_2mainValue【体育館・プール】&#10;一人当たり面積">
          <a:extLst>
            <a:ext uri="{FF2B5EF4-FFF2-40B4-BE49-F238E27FC236}">
              <a16:creationId xmlns:a16="http://schemas.microsoft.com/office/drawing/2014/main" id="{3C65F075-012B-451F-913F-7D99A5DEAB17}"/>
            </a:ext>
          </a:extLst>
        </xdr:cNvPr>
        <xdr:cNvSpPr txBox="1"/>
      </xdr:nvSpPr>
      <xdr:spPr>
        <a:xfrm>
          <a:off x="7677227" y="975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13987</xdr:rowOff>
    </xdr:from>
    <xdr:ext cx="469744" cy="259045"/>
    <xdr:sp macro="" textlink="">
      <xdr:nvSpPr>
        <xdr:cNvPr id="258" name="n_3mainValue【体育館・プール】&#10;一人当たり面積">
          <a:extLst>
            <a:ext uri="{FF2B5EF4-FFF2-40B4-BE49-F238E27FC236}">
              <a16:creationId xmlns:a16="http://schemas.microsoft.com/office/drawing/2014/main" id="{0C37E6C8-4120-4E03-97E8-33331DD9A155}"/>
            </a:ext>
          </a:extLst>
        </xdr:cNvPr>
        <xdr:cNvSpPr txBox="1"/>
      </xdr:nvSpPr>
      <xdr:spPr>
        <a:xfrm>
          <a:off x="6864427" y="975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17797</xdr:rowOff>
    </xdr:from>
    <xdr:ext cx="469744" cy="259045"/>
    <xdr:sp macro="" textlink="">
      <xdr:nvSpPr>
        <xdr:cNvPr id="259" name="n_4mainValue【体育館・プール】&#10;一人当たり面積">
          <a:extLst>
            <a:ext uri="{FF2B5EF4-FFF2-40B4-BE49-F238E27FC236}">
              <a16:creationId xmlns:a16="http://schemas.microsoft.com/office/drawing/2014/main" id="{53ED6540-70F3-4512-90A2-E53B88EB5593}"/>
            </a:ext>
          </a:extLst>
        </xdr:cNvPr>
        <xdr:cNvSpPr txBox="1"/>
      </xdr:nvSpPr>
      <xdr:spPr>
        <a:xfrm>
          <a:off x="6070677" y="975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79CBC9C6-0EC7-416A-A58E-7F368F35A1BD}"/>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A3E1C360-6A43-451F-BB18-C2A2599A22F7}"/>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609160BB-BA76-47AF-A028-AD27217397AE}"/>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6F92E274-88E4-4591-8B67-D7A756D7D851}"/>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1446D4E3-596A-48CC-A8B7-C27984EDA9A3}"/>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9403D459-4EB5-4E81-8239-A08B6BD34078}"/>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7598E1BD-05D4-45F2-A7AB-BCB9186CBDCD}"/>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2E00BF2-0EC5-4F0A-B1A1-C9BE4A494FCD}"/>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5AA2BE6-E68D-4E8E-8BB7-B671ED528EB0}"/>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917B6AAB-D5B5-4E01-A3CB-619FE3178F94}"/>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EFAF07B5-04A0-48E8-97B3-E6E38606FD84}"/>
            </a:ext>
          </a:extLst>
        </xdr:cNvPr>
        <xdr:cNvSpPr txBox="1"/>
      </xdr:nvSpPr>
      <xdr:spPr>
        <a:xfrm>
          <a:off x="339891" y="1453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1" name="直線コネクタ 270">
          <a:extLst>
            <a:ext uri="{FF2B5EF4-FFF2-40B4-BE49-F238E27FC236}">
              <a16:creationId xmlns:a16="http://schemas.microsoft.com/office/drawing/2014/main" id="{AC1199A9-E15E-43D7-92DA-8847BBB42DA1}"/>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2" name="テキスト ボックス 271">
          <a:extLst>
            <a:ext uri="{FF2B5EF4-FFF2-40B4-BE49-F238E27FC236}">
              <a16:creationId xmlns:a16="http://schemas.microsoft.com/office/drawing/2014/main" id="{F66C4010-E34F-499D-B811-F6A7D5DCB865}"/>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3" name="直線コネクタ 272">
          <a:extLst>
            <a:ext uri="{FF2B5EF4-FFF2-40B4-BE49-F238E27FC236}">
              <a16:creationId xmlns:a16="http://schemas.microsoft.com/office/drawing/2014/main" id="{27DF4F1D-6EDA-4989-9AC3-C5D19887DC69}"/>
            </a:ext>
          </a:extLst>
        </xdr:cNvPr>
        <xdr:cNvCxnSpPr/>
      </xdr:nvCxnSpPr>
      <xdr:spPr>
        <a:xfrm>
          <a:off x="685800" y="1412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4" name="テキスト ボックス 273">
          <a:extLst>
            <a:ext uri="{FF2B5EF4-FFF2-40B4-BE49-F238E27FC236}">
              <a16:creationId xmlns:a16="http://schemas.microsoft.com/office/drawing/2014/main" id="{2F904D5E-25D0-4047-9780-B587B52D9491}"/>
            </a:ext>
          </a:extLst>
        </xdr:cNvPr>
        <xdr:cNvSpPr txBox="1"/>
      </xdr:nvSpPr>
      <xdr:spPr>
        <a:xfrm>
          <a:off x="339891" y="13992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5" name="直線コネクタ 274">
          <a:extLst>
            <a:ext uri="{FF2B5EF4-FFF2-40B4-BE49-F238E27FC236}">
              <a16:creationId xmlns:a16="http://schemas.microsoft.com/office/drawing/2014/main" id="{E1F2C299-B10A-4989-9D33-A5E54FFA7A1C}"/>
            </a:ext>
          </a:extLst>
        </xdr:cNvPr>
        <xdr:cNvCxnSpPr/>
      </xdr:nvCxnSpPr>
      <xdr:spPr>
        <a:xfrm>
          <a:off x="685800" y="13855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6" name="テキスト ボックス 275">
          <a:extLst>
            <a:ext uri="{FF2B5EF4-FFF2-40B4-BE49-F238E27FC236}">
              <a16:creationId xmlns:a16="http://schemas.microsoft.com/office/drawing/2014/main" id="{26B893E9-774C-42D7-93B6-1A8EF7516500}"/>
            </a:ext>
          </a:extLst>
        </xdr:cNvPr>
        <xdr:cNvSpPr txBox="1"/>
      </xdr:nvSpPr>
      <xdr:spPr>
        <a:xfrm>
          <a:off x="339891" y="13713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DE9C2517-22F0-4E55-85A3-00249B01E280}"/>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9B31C0B-FE54-4CB8-883E-A9E41F5525C6}"/>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79" name="直線コネクタ 278">
          <a:extLst>
            <a:ext uri="{FF2B5EF4-FFF2-40B4-BE49-F238E27FC236}">
              <a16:creationId xmlns:a16="http://schemas.microsoft.com/office/drawing/2014/main" id="{6DE73AD0-CC83-440C-A14B-798A68C0DC78}"/>
            </a:ext>
          </a:extLst>
        </xdr:cNvPr>
        <xdr:cNvCxnSpPr/>
      </xdr:nvCxnSpPr>
      <xdr:spPr>
        <a:xfrm>
          <a:off x="685800" y="13303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0" name="テキスト ボックス 279">
          <a:extLst>
            <a:ext uri="{FF2B5EF4-FFF2-40B4-BE49-F238E27FC236}">
              <a16:creationId xmlns:a16="http://schemas.microsoft.com/office/drawing/2014/main" id="{BFFDEA58-4C7E-43A1-B39F-7E3932742F57}"/>
            </a:ext>
          </a:extLst>
        </xdr:cNvPr>
        <xdr:cNvSpPr txBox="1"/>
      </xdr:nvSpPr>
      <xdr:spPr>
        <a:xfrm>
          <a:off x="339891" y="13167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a:extLst>
            <a:ext uri="{FF2B5EF4-FFF2-40B4-BE49-F238E27FC236}">
              <a16:creationId xmlns:a16="http://schemas.microsoft.com/office/drawing/2014/main" id="{0D47DA70-477C-4F53-99D9-7F967160CD19}"/>
            </a:ext>
          </a:extLst>
        </xdr:cNvPr>
        <xdr:cNvCxnSpPr/>
      </xdr:nvCxnSpPr>
      <xdr:spPr>
        <a:xfrm>
          <a:off x="685800" y="1303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a:extLst>
            <a:ext uri="{FF2B5EF4-FFF2-40B4-BE49-F238E27FC236}">
              <a16:creationId xmlns:a16="http://schemas.microsoft.com/office/drawing/2014/main" id="{4E92F9DD-AAE2-44FE-A2EA-61462607389A}"/>
            </a:ext>
          </a:extLst>
        </xdr:cNvPr>
        <xdr:cNvSpPr txBox="1"/>
      </xdr:nvSpPr>
      <xdr:spPr>
        <a:xfrm>
          <a:off x="339891" y="12887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3" name="直線コネクタ 282">
          <a:extLst>
            <a:ext uri="{FF2B5EF4-FFF2-40B4-BE49-F238E27FC236}">
              <a16:creationId xmlns:a16="http://schemas.microsoft.com/office/drawing/2014/main" id="{7E8BC9C3-A7AC-4165-A99B-28710666D2CC}"/>
            </a:ext>
          </a:extLst>
        </xdr:cNvPr>
        <xdr:cNvCxnSpPr/>
      </xdr:nvCxnSpPr>
      <xdr:spPr>
        <a:xfrm>
          <a:off x="685800" y="12750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4" name="テキスト ボックス 283">
          <a:extLst>
            <a:ext uri="{FF2B5EF4-FFF2-40B4-BE49-F238E27FC236}">
              <a16:creationId xmlns:a16="http://schemas.microsoft.com/office/drawing/2014/main" id="{CE025F3B-7186-4997-B36E-15F8A2B1427A}"/>
            </a:ext>
          </a:extLst>
        </xdr:cNvPr>
        <xdr:cNvSpPr txBox="1"/>
      </xdr:nvSpPr>
      <xdr:spPr>
        <a:xfrm>
          <a:off x="339891" y="12614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5B22BC3-0701-45FE-9EEE-D5919519ABBC}"/>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20ED653A-B456-4BDB-B273-4208D950B0E7}"/>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A0A6A3A8-EC0C-435B-B744-BF9BBEDAB15E}"/>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69532</xdr:rowOff>
    </xdr:to>
    <xdr:cxnSp macro="">
      <xdr:nvCxnSpPr>
        <xdr:cNvPr id="288" name="直線コネクタ 287">
          <a:extLst>
            <a:ext uri="{FF2B5EF4-FFF2-40B4-BE49-F238E27FC236}">
              <a16:creationId xmlns:a16="http://schemas.microsoft.com/office/drawing/2014/main" id="{3EFF9A89-E984-4A62-A2C0-511AF43E365B}"/>
            </a:ext>
          </a:extLst>
        </xdr:cNvPr>
        <xdr:cNvCxnSpPr/>
      </xdr:nvCxnSpPr>
      <xdr:spPr>
        <a:xfrm flipV="1">
          <a:off x="4177665" y="12938761"/>
          <a:ext cx="0" cy="132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73359</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5679A2A7-5929-4E15-BB68-A71CE550C562}"/>
            </a:ext>
          </a:extLst>
        </xdr:cNvPr>
        <xdr:cNvSpPr txBox="1"/>
      </xdr:nvSpPr>
      <xdr:spPr>
        <a:xfrm>
          <a:off x="4216400" y="1427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69532</xdr:rowOff>
    </xdr:from>
    <xdr:to>
      <xdr:col>24</xdr:col>
      <xdr:colOff>152400</xdr:colOff>
      <xdr:row>86</xdr:row>
      <xdr:rowOff>69532</xdr:rowOff>
    </xdr:to>
    <xdr:cxnSp macro="">
      <xdr:nvCxnSpPr>
        <xdr:cNvPr id="290" name="直線コネクタ 289">
          <a:extLst>
            <a:ext uri="{FF2B5EF4-FFF2-40B4-BE49-F238E27FC236}">
              <a16:creationId xmlns:a16="http://schemas.microsoft.com/office/drawing/2014/main" id="{81918A59-4346-44C3-BD98-86AE5AB000CC}"/>
            </a:ext>
          </a:extLst>
        </xdr:cNvPr>
        <xdr:cNvCxnSpPr/>
      </xdr:nvCxnSpPr>
      <xdr:spPr>
        <a:xfrm>
          <a:off x="4108450" y="142681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BB73ABDB-7753-4C85-AAA7-13A31E417B88}"/>
            </a:ext>
          </a:extLst>
        </xdr:cNvPr>
        <xdr:cNvSpPr txBox="1"/>
      </xdr:nvSpPr>
      <xdr:spPr>
        <a:xfrm>
          <a:off x="4216400" y="1272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2" name="直線コネクタ 291">
          <a:extLst>
            <a:ext uri="{FF2B5EF4-FFF2-40B4-BE49-F238E27FC236}">
              <a16:creationId xmlns:a16="http://schemas.microsoft.com/office/drawing/2014/main" id="{020F71F4-D275-4EFB-AA81-8D8F53AA723F}"/>
            </a:ext>
          </a:extLst>
        </xdr:cNvPr>
        <xdr:cNvCxnSpPr/>
      </xdr:nvCxnSpPr>
      <xdr:spPr>
        <a:xfrm>
          <a:off x="4108450" y="12938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43DC1B51-FC0A-4E45-B2A7-931E55BFA404}"/>
            </a:ext>
          </a:extLst>
        </xdr:cNvPr>
        <xdr:cNvSpPr txBox="1"/>
      </xdr:nvSpPr>
      <xdr:spPr>
        <a:xfrm>
          <a:off x="4216400" y="13616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4" name="フローチャート: 判断 293">
          <a:extLst>
            <a:ext uri="{FF2B5EF4-FFF2-40B4-BE49-F238E27FC236}">
              <a16:creationId xmlns:a16="http://schemas.microsoft.com/office/drawing/2014/main" id="{7FE82E35-2AB2-4067-A8B4-02A5BA1BF244}"/>
            </a:ext>
          </a:extLst>
        </xdr:cNvPr>
        <xdr:cNvSpPr/>
      </xdr:nvSpPr>
      <xdr:spPr>
        <a:xfrm>
          <a:off x="4127500" y="137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167323</xdr:rowOff>
    </xdr:from>
    <xdr:to>
      <xdr:col>20</xdr:col>
      <xdr:colOff>38100</xdr:colOff>
      <xdr:row>83</xdr:row>
      <xdr:rowOff>97473</xdr:rowOff>
    </xdr:to>
    <xdr:sp macro="" textlink="">
      <xdr:nvSpPr>
        <xdr:cNvPr id="295" name="フローチャート: 判断 294">
          <a:extLst>
            <a:ext uri="{FF2B5EF4-FFF2-40B4-BE49-F238E27FC236}">
              <a16:creationId xmlns:a16="http://schemas.microsoft.com/office/drawing/2014/main" id="{41B1B667-3425-4E90-8BC2-3E9E4000E276}"/>
            </a:ext>
          </a:extLst>
        </xdr:cNvPr>
        <xdr:cNvSpPr/>
      </xdr:nvSpPr>
      <xdr:spPr>
        <a:xfrm>
          <a:off x="3384550" y="137055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6C868777-D551-4B32-8B71-2DD5C98828E8}"/>
            </a:ext>
          </a:extLst>
        </xdr:cNvPr>
        <xdr:cNvSpPr/>
      </xdr:nvSpPr>
      <xdr:spPr>
        <a:xfrm>
          <a:off x="2571750" y="13656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5FB84E69-7AB4-4513-8E6A-DD844B6F10D1}"/>
            </a:ext>
          </a:extLst>
        </xdr:cNvPr>
        <xdr:cNvSpPr/>
      </xdr:nvSpPr>
      <xdr:spPr>
        <a:xfrm>
          <a:off x="1778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0DC355B9-C7FA-4C58-998F-96603534CA6B}"/>
            </a:ext>
          </a:extLst>
        </xdr:cNvPr>
        <xdr:cNvSpPr/>
      </xdr:nvSpPr>
      <xdr:spPr>
        <a:xfrm>
          <a:off x="984250" y="13542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AEA5D06-85E1-42A2-A4B9-BC5EC8F15B8E}"/>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F321B54-CA86-4ECA-9586-D67EA966FDA0}"/>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4319B68-D31B-454D-BF78-F8396956C1D8}"/>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7FDD151-9AF9-4131-806F-4554ACCCF48F}"/>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3A2F515-E55D-42EC-9011-083785356BD7}"/>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98743</xdr:rowOff>
    </xdr:from>
    <xdr:to>
      <xdr:col>24</xdr:col>
      <xdr:colOff>114300</xdr:colOff>
      <xdr:row>85</xdr:row>
      <xdr:rowOff>28893</xdr:rowOff>
    </xdr:to>
    <xdr:sp macro="" textlink="">
      <xdr:nvSpPr>
        <xdr:cNvPr id="304" name="楕円 303">
          <a:extLst>
            <a:ext uri="{FF2B5EF4-FFF2-40B4-BE49-F238E27FC236}">
              <a16:creationId xmlns:a16="http://schemas.microsoft.com/office/drawing/2014/main" id="{BC16BBE8-8DF1-4E24-9905-5BFEC632A0BF}"/>
            </a:ext>
          </a:extLst>
        </xdr:cNvPr>
        <xdr:cNvSpPr/>
      </xdr:nvSpPr>
      <xdr:spPr>
        <a:xfrm>
          <a:off x="4127500" y="139671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77170</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6C42707C-D153-4BB4-BE1B-2E2682BD6849}"/>
            </a:ext>
          </a:extLst>
        </xdr:cNvPr>
        <xdr:cNvSpPr txBox="1"/>
      </xdr:nvSpPr>
      <xdr:spPr>
        <a:xfrm>
          <a:off x="4216400" y="13945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30163</xdr:rowOff>
    </xdr:from>
    <xdr:to>
      <xdr:col>20</xdr:col>
      <xdr:colOff>38100</xdr:colOff>
      <xdr:row>84</xdr:row>
      <xdr:rowOff>131763</xdr:rowOff>
    </xdr:to>
    <xdr:sp macro="" textlink="">
      <xdr:nvSpPr>
        <xdr:cNvPr id="306" name="楕円 305">
          <a:extLst>
            <a:ext uri="{FF2B5EF4-FFF2-40B4-BE49-F238E27FC236}">
              <a16:creationId xmlns:a16="http://schemas.microsoft.com/office/drawing/2014/main" id="{E237CB8A-719E-4B25-883A-55E121C1BF2B}"/>
            </a:ext>
          </a:extLst>
        </xdr:cNvPr>
        <xdr:cNvSpPr/>
      </xdr:nvSpPr>
      <xdr:spPr>
        <a:xfrm>
          <a:off x="3384550" y="138985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80963</xdr:rowOff>
    </xdr:from>
    <xdr:to>
      <xdr:col>24</xdr:col>
      <xdr:colOff>63500</xdr:colOff>
      <xdr:row>84</xdr:row>
      <xdr:rowOff>149543</xdr:rowOff>
    </xdr:to>
    <xdr:cxnSp macro="">
      <xdr:nvCxnSpPr>
        <xdr:cNvPr id="307" name="直線コネクタ 306">
          <a:extLst>
            <a:ext uri="{FF2B5EF4-FFF2-40B4-BE49-F238E27FC236}">
              <a16:creationId xmlns:a16="http://schemas.microsoft.com/office/drawing/2014/main" id="{4A5722A9-1C2B-4E68-A2AE-953F468C7C53}"/>
            </a:ext>
          </a:extLst>
        </xdr:cNvPr>
        <xdr:cNvCxnSpPr/>
      </xdr:nvCxnSpPr>
      <xdr:spPr>
        <a:xfrm>
          <a:off x="3429000" y="13949363"/>
          <a:ext cx="7493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308" name="楕円 307">
          <a:extLst>
            <a:ext uri="{FF2B5EF4-FFF2-40B4-BE49-F238E27FC236}">
              <a16:creationId xmlns:a16="http://schemas.microsoft.com/office/drawing/2014/main" id="{7D5AF788-8D18-4782-B92B-CA670B85D0F1}"/>
            </a:ext>
          </a:extLst>
        </xdr:cNvPr>
        <xdr:cNvSpPr/>
      </xdr:nvSpPr>
      <xdr:spPr>
        <a:xfrm>
          <a:off x="2571750" y="13839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80963</xdr:rowOff>
    </xdr:to>
    <xdr:cxnSp macro="">
      <xdr:nvCxnSpPr>
        <xdr:cNvPr id="309" name="直線コネクタ 308">
          <a:extLst>
            <a:ext uri="{FF2B5EF4-FFF2-40B4-BE49-F238E27FC236}">
              <a16:creationId xmlns:a16="http://schemas.microsoft.com/office/drawing/2014/main" id="{B5A6A2D2-FD4A-47D0-8616-50203C560610}"/>
            </a:ext>
          </a:extLst>
        </xdr:cNvPr>
        <xdr:cNvCxnSpPr/>
      </xdr:nvCxnSpPr>
      <xdr:spPr>
        <a:xfrm>
          <a:off x="2622550" y="13883639"/>
          <a:ext cx="806450" cy="6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73025</xdr:rowOff>
    </xdr:from>
    <xdr:to>
      <xdr:col>10</xdr:col>
      <xdr:colOff>165100</xdr:colOff>
      <xdr:row>84</xdr:row>
      <xdr:rowOff>3175</xdr:rowOff>
    </xdr:to>
    <xdr:sp macro="" textlink="">
      <xdr:nvSpPr>
        <xdr:cNvPr id="310" name="楕円 309">
          <a:extLst>
            <a:ext uri="{FF2B5EF4-FFF2-40B4-BE49-F238E27FC236}">
              <a16:creationId xmlns:a16="http://schemas.microsoft.com/office/drawing/2014/main" id="{729D0483-B113-474B-B227-D831103C05BE}"/>
            </a:ext>
          </a:extLst>
        </xdr:cNvPr>
        <xdr:cNvSpPr/>
      </xdr:nvSpPr>
      <xdr:spPr>
        <a:xfrm>
          <a:off x="1778000" y="13776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123825</xdr:rowOff>
    </xdr:from>
    <xdr:to>
      <xdr:col>15</xdr:col>
      <xdr:colOff>50800</xdr:colOff>
      <xdr:row>84</xdr:row>
      <xdr:rowOff>15239</xdr:rowOff>
    </xdr:to>
    <xdr:cxnSp macro="">
      <xdr:nvCxnSpPr>
        <xdr:cNvPr id="311" name="直線コネクタ 310">
          <a:extLst>
            <a:ext uri="{FF2B5EF4-FFF2-40B4-BE49-F238E27FC236}">
              <a16:creationId xmlns:a16="http://schemas.microsoft.com/office/drawing/2014/main" id="{D5024E85-A7BB-4180-9ACC-9C13190714C5}"/>
            </a:ext>
          </a:extLst>
        </xdr:cNvPr>
        <xdr:cNvCxnSpPr/>
      </xdr:nvCxnSpPr>
      <xdr:spPr>
        <a:xfrm>
          <a:off x="1828800" y="13827125"/>
          <a:ext cx="79375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24448</xdr:rowOff>
    </xdr:from>
    <xdr:to>
      <xdr:col>6</xdr:col>
      <xdr:colOff>38100</xdr:colOff>
      <xdr:row>83</xdr:row>
      <xdr:rowOff>126048</xdr:rowOff>
    </xdr:to>
    <xdr:sp macro="" textlink="">
      <xdr:nvSpPr>
        <xdr:cNvPr id="312" name="楕円 311">
          <a:extLst>
            <a:ext uri="{FF2B5EF4-FFF2-40B4-BE49-F238E27FC236}">
              <a16:creationId xmlns:a16="http://schemas.microsoft.com/office/drawing/2014/main" id="{324D0E64-4E52-4C10-9DE1-2C2D32511931}"/>
            </a:ext>
          </a:extLst>
        </xdr:cNvPr>
        <xdr:cNvSpPr/>
      </xdr:nvSpPr>
      <xdr:spPr>
        <a:xfrm>
          <a:off x="984250" y="13727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75248</xdr:rowOff>
    </xdr:from>
    <xdr:to>
      <xdr:col>10</xdr:col>
      <xdr:colOff>114300</xdr:colOff>
      <xdr:row>83</xdr:row>
      <xdr:rowOff>123825</xdr:rowOff>
    </xdr:to>
    <xdr:cxnSp macro="">
      <xdr:nvCxnSpPr>
        <xdr:cNvPr id="313" name="直線コネクタ 312">
          <a:extLst>
            <a:ext uri="{FF2B5EF4-FFF2-40B4-BE49-F238E27FC236}">
              <a16:creationId xmlns:a16="http://schemas.microsoft.com/office/drawing/2014/main" id="{1629492F-D14C-45C9-8D9C-C4A8CF9D6303}"/>
            </a:ext>
          </a:extLst>
        </xdr:cNvPr>
        <xdr:cNvCxnSpPr/>
      </xdr:nvCxnSpPr>
      <xdr:spPr>
        <a:xfrm>
          <a:off x="1028700" y="13778548"/>
          <a:ext cx="8001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114000</xdr:rowOff>
    </xdr:from>
    <xdr:ext cx="405111" cy="259045"/>
    <xdr:sp macro="" textlink="">
      <xdr:nvSpPr>
        <xdr:cNvPr id="314" name="n_1aveValue【福祉施設】&#10;有形固定資産減価償却率">
          <a:extLst>
            <a:ext uri="{FF2B5EF4-FFF2-40B4-BE49-F238E27FC236}">
              <a16:creationId xmlns:a16="http://schemas.microsoft.com/office/drawing/2014/main" id="{47A39D27-D702-44FD-9473-4C20A8D00706}"/>
            </a:ext>
          </a:extLst>
        </xdr:cNvPr>
        <xdr:cNvSpPr txBox="1"/>
      </xdr:nvSpPr>
      <xdr:spPr>
        <a:xfrm>
          <a:off x="3239144" y="1348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5" name="n_2aveValue【福祉施設】&#10;有形固定資産減価償却率">
          <a:extLst>
            <a:ext uri="{FF2B5EF4-FFF2-40B4-BE49-F238E27FC236}">
              <a16:creationId xmlns:a16="http://schemas.microsoft.com/office/drawing/2014/main" id="{31F4BF64-494B-4A08-975C-F34CBDA88D5E}"/>
            </a:ext>
          </a:extLst>
        </xdr:cNvPr>
        <xdr:cNvSpPr txBox="1"/>
      </xdr:nvSpPr>
      <xdr:spPr>
        <a:xfrm>
          <a:off x="24390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6" name="n_3aveValue【福祉施設】&#10;有形固定資産減価償却率">
          <a:extLst>
            <a:ext uri="{FF2B5EF4-FFF2-40B4-BE49-F238E27FC236}">
              <a16:creationId xmlns:a16="http://schemas.microsoft.com/office/drawing/2014/main" id="{53FA411E-A496-4DF4-8006-CA3A9BBB7F7C}"/>
            </a:ext>
          </a:extLst>
        </xdr:cNvPr>
        <xdr:cNvSpPr txBox="1"/>
      </xdr:nvSpPr>
      <xdr:spPr>
        <a:xfrm>
          <a:off x="164529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17" name="n_4aveValue【福祉施設】&#10;有形固定資産減価償却率">
          <a:extLst>
            <a:ext uri="{FF2B5EF4-FFF2-40B4-BE49-F238E27FC236}">
              <a16:creationId xmlns:a16="http://schemas.microsoft.com/office/drawing/2014/main" id="{F0DD7571-641A-4325-8D9B-1DE431D62C04}"/>
            </a:ext>
          </a:extLst>
        </xdr:cNvPr>
        <xdr:cNvSpPr txBox="1"/>
      </xdr:nvSpPr>
      <xdr:spPr>
        <a:xfrm>
          <a:off x="851544" y="13330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122890</xdr:rowOff>
    </xdr:from>
    <xdr:ext cx="405111" cy="259045"/>
    <xdr:sp macro="" textlink="">
      <xdr:nvSpPr>
        <xdr:cNvPr id="318" name="n_1mainValue【福祉施設】&#10;有形固定資産減価償却率">
          <a:extLst>
            <a:ext uri="{FF2B5EF4-FFF2-40B4-BE49-F238E27FC236}">
              <a16:creationId xmlns:a16="http://schemas.microsoft.com/office/drawing/2014/main" id="{5FE4C2C0-40C5-4EF7-87E1-76A69B9DA03B}"/>
            </a:ext>
          </a:extLst>
        </xdr:cNvPr>
        <xdr:cNvSpPr txBox="1"/>
      </xdr:nvSpPr>
      <xdr:spPr>
        <a:xfrm>
          <a:off x="3239144" y="1399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19" name="n_2mainValue【福祉施設】&#10;有形固定資産減価償却率">
          <a:extLst>
            <a:ext uri="{FF2B5EF4-FFF2-40B4-BE49-F238E27FC236}">
              <a16:creationId xmlns:a16="http://schemas.microsoft.com/office/drawing/2014/main" id="{A67BD3F4-2E36-4A0D-B4E1-BBF23DE9AAE6}"/>
            </a:ext>
          </a:extLst>
        </xdr:cNvPr>
        <xdr:cNvSpPr txBox="1"/>
      </xdr:nvSpPr>
      <xdr:spPr>
        <a:xfrm>
          <a:off x="24390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165752</xdr:rowOff>
    </xdr:from>
    <xdr:ext cx="405111" cy="259045"/>
    <xdr:sp macro="" textlink="">
      <xdr:nvSpPr>
        <xdr:cNvPr id="320" name="n_3mainValue【福祉施設】&#10;有形固定資産減価償却率">
          <a:extLst>
            <a:ext uri="{FF2B5EF4-FFF2-40B4-BE49-F238E27FC236}">
              <a16:creationId xmlns:a16="http://schemas.microsoft.com/office/drawing/2014/main" id="{395371AE-3505-4A57-A743-AA336FAC732C}"/>
            </a:ext>
          </a:extLst>
        </xdr:cNvPr>
        <xdr:cNvSpPr txBox="1"/>
      </xdr:nvSpPr>
      <xdr:spPr>
        <a:xfrm>
          <a:off x="164529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117175</xdr:rowOff>
    </xdr:from>
    <xdr:ext cx="405111" cy="259045"/>
    <xdr:sp macro="" textlink="">
      <xdr:nvSpPr>
        <xdr:cNvPr id="321" name="n_4mainValue【福祉施設】&#10;有形固定資産減価償却率">
          <a:extLst>
            <a:ext uri="{FF2B5EF4-FFF2-40B4-BE49-F238E27FC236}">
              <a16:creationId xmlns:a16="http://schemas.microsoft.com/office/drawing/2014/main" id="{21254CEE-9C7D-40BE-9699-826CB45DD325}"/>
            </a:ext>
          </a:extLst>
        </xdr:cNvPr>
        <xdr:cNvSpPr txBox="1"/>
      </xdr:nvSpPr>
      <xdr:spPr>
        <a:xfrm>
          <a:off x="851544" y="1382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31CD971-2E76-49D8-8812-37AE3C5E0F5E}"/>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68B27F4-BBA6-4D2C-BA5C-A6E510D66DC2}"/>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EBC6908-A6BC-4DB4-8F03-24FDB1F911BB}"/>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62FF0D5-2CB4-4B63-BAEA-A685A9C5E91A}"/>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F814E85-258B-47F8-8AFF-4CFE599B8FB2}"/>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A7E5111-ABB0-4667-8D8F-3E30A2DA1CE7}"/>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AC3252A-C3A5-4E0E-8CFC-6FF8FFA7E20F}"/>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3EB22F6-635E-4CFA-AA6F-3DABD9DADED9}"/>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24CA710B-63E2-46BA-9C53-19930B3CF301}"/>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2884887-4612-416C-969F-94144302BDE4}"/>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11DEDA95-B2FE-462E-A3A7-FED7B36468A1}"/>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9E8AC9C-CBC4-4970-A3EA-2B4E42BE0B20}"/>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EDEEF6CA-965E-4812-B2D8-07A8E29FE6CA}"/>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B300B3C7-47AB-4D1E-90E9-DB9E13AF4392}"/>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F405B91-EA09-4E31-AFF6-532A9AAD99C4}"/>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3C08BFE4-A0DA-43D6-AC9E-B1AE3BE23CB5}"/>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222D5CA-6C88-424D-A8F2-FEFA3FFC4FF7}"/>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57D6742E-0A57-4032-9439-A6BC29E933EF}"/>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22E7B639-01DB-419E-A151-0B053C752CE5}"/>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A650E906-D339-4E47-9F21-99F65B15EEDD}"/>
            </a:ext>
          </a:extLst>
        </xdr:cNvPr>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FDB5604-9C31-4878-9197-616E320C42D3}"/>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7317C9A8-91D4-4718-8C20-E0A52A49E0D9}"/>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A13456C3-1697-436C-9C19-494DF7D7597B}"/>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5B025324-6B5F-432E-B59D-BE57F2C7FC1C}"/>
            </a:ext>
          </a:extLst>
        </xdr:cNvPr>
        <xdr:cNvCxnSpPr/>
      </xdr:nvCxnSpPr>
      <xdr:spPr>
        <a:xfrm flipV="1">
          <a:off x="9429115" y="1294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281D7DC8-1E43-45E2-96AA-368ABCDE89E1}"/>
            </a:ext>
          </a:extLst>
        </xdr:cNvPr>
        <xdr:cNvSpPr txBox="1"/>
      </xdr:nvSpPr>
      <xdr:spPr>
        <a:xfrm>
          <a:off x="946785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6840AA60-7193-4E63-BD51-D15205AD4B68}"/>
            </a:ext>
          </a:extLst>
        </xdr:cNvPr>
        <xdr:cNvCxnSpPr/>
      </xdr:nvCxnSpPr>
      <xdr:spPr>
        <a:xfrm>
          <a:off x="9359900" y="1430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348" name="【福祉施設】&#10;一人当たり面積最大値テキスト">
          <a:extLst>
            <a:ext uri="{FF2B5EF4-FFF2-40B4-BE49-F238E27FC236}">
              <a16:creationId xmlns:a16="http://schemas.microsoft.com/office/drawing/2014/main" id="{78C7D1C0-6E1B-4845-8519-437E6D0F064F}"/>
            </a:ext>
          </a:extLst>
        </xdr:cNvPr>
        <xdr:cNvSpPr txBox="1"/>
      </xdr:nvSpPr>
      <xdr:spPr>
        <a:xfrm>
          <a:off x="9467850"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349" name="直線コネクタ 348">
          <a:extLst>
            <a:ext uri="{FF2B5EF4-FFF2-40B4-BE49-F238E27FC236}">
              <a16:creationId xmlns:a16="http://schemas.microsoft.com/office/drawing/2014/main" id="{D4171615-11C1-4583-990A-49EE89E108EE}"/>
            </a:ext>
          </a:extLst>
        </xdr:cNvPr>
        <xdr:cNvCxnSpPr/>
      </xdr:nvCxnSpPr>
      <xdr:spPr>
        <a:xfrm>
          <a:off x="9359900" y="1294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50" name="【福祉施設】&#10;一人当たり面積平均値テキスト">
          <a:extLst>
            <a:ext uri="{FF2B5EF4-FFF2-40B4-BE49-F238E27FC236}">
              <a16:creationId xmlns:a16="http://schemas.microsoft.com/office/drawing/2014/main" id="{EB87F23E-B72B-4161-9B10-01C0DE23030F}"/>
            </a:ext>
          </a:extLst>
        </xdr:cNvPr>
        <xdr:cNvSpPr txBox="1"/>
      </xdr:nvSpPr>
      <xdr:spPr>
        <a:xfrm>
          <a:off x="9467850" y="1369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51" name="フローチャート: 判断 350">
          <a:extLst>
            <a:ext uri="{FF2B5EF4-FFF2-40B4-BE49-F238E27FC236}">
              <a16:creationId xmlns:a16="http://schemas.microsoft.com/office/drawing/2014/main" id="{087B82F6-62A8-4341-BAC3-E323177D6121}"/>
            </a:ext>
          </a:extLst>
        </xdr:cNvPr>
        <xdr:cNvSpPr/>
      </xdr:nvSpPr>
      <xdr:spPr>
        <a:xfrm>
          <a:off x="9398000" y="13709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31750</xdr:rowOff>
    </xdr:from>
    <xdr:to>
      <xdr:col>50</xdr:col>
      <xdr:colOff>165100</xdr:colOff>
      <xdr:row>83</xdr:row>
      <xdr:rowOff>133350</xdr:rowOff>
    </xdr:to>
    <xdr:sp macro="" textlink="">
      <xdr:nvSpPr>
        <xdr:cNvPr id="352" name="フローチャート: 判断 351">
          <a:extLst>
            <a:ext uri="{FF2B5EF4-FFF2-40B4-BE49-F238E27FC236}">
              <a16:creationId xmlns:a16="http://schemas.microsoft.com/office/drawing/2014/main" id="{122CAB27-6E51-446A-AC50-1A78E5FA2623}"/>
            </a:ext>
          </a:extLst>
        </xdr:cNvPr>
        <xdr:cNvSpPr/>
      </xdr:nvSpPr>
      <xdr:spPr>
        <a:xfrm>
          <a:off x="8636000" y="137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53" name="フローチャート: 判断 352">
          <a:extLst>
            <a:ext uri="{FF2B5EF4-FFF2-40B4-BE49-F238E27FC236}">
              <a16:creationId xmlns:a16="http://schemas.microsoft.com/office/drawing/2014/main" id="{EC3F273B-2673-4A0E-ABB9-BA46F31CC2ED}"/>
            </a:ext>
          </a:extLst>
        </xdr:cNvPr>
        <xdr:cNvSpPr/>
      </xdr:nvSpPr>
      <xdr:spPr>
        <a:xfrm>
          <a:off x="7842250" y="13639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4" name="フローチャート: 判断 353">
          <a:extLst>
            <a:ext uri="{FF2B5EF4-FFF2-40B4-BE49-F238E27FC236}">
              <a16:creationId xmlns:a16="http://schemas.microsoft.com/office/drawing/2014/main" id="{1D0677A7-EC41-4A18-B7D5-E7E661C01478}"/>
            </a:ext>
          </a:extLst>
        </xdr:cNvPr>
        <xdr:cNvSpPr/>
      </xdr:nvSpPr>
      <xdr:spPr>
        <a:xfrm>
          <a:off x="7029450" y="13614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EEB03D21-BCEB-46BC-9571-9DBC6B0B5550}"/>
            </a:ext>
          </a:extLst>
        </xdr:cNvPr>
        <xdr:cNvSpPr/>
      </xdr:nvSpPr>
      <xdr:spPr>
        <a:xfrm>
          <a:off x="62357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BDAF2E5-F8E5-441A-87F4-019331E1DF44}"/>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D49A040-916F-4816-9953-78C6320B06B5}"/>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DE4589A-6C76-49AF-BCA1-DFE7F332DB9D}"/>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9AADBD2-1C0C-4258-B680-F5CD15E9F92A}"/>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3BF6861-901D-4C6D-8D85-2E7435DB54E9}"/>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361" name="楕円 360">
          <a:extLst>
            <a:ext uri="{FF2B5EF4-FFF2-40B4-BE49-F238E27FC236}">
              <a16:creationId xmlns:a16="http://schemas.microsoft.com/office/drawing/2014/main" id="{C30A9641-E44D-4035-BE14-1C24E6BCBE21}"/>
            </a:ext>
          </a:extLst>
        </xdr:cNvPr>
        <xdr:cNvSpPr/>
      </xdr:nvSpPr>
      <xdr:spPr>
        <a:xfrm>
          <a:off x="9398000" y="13309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362" name="【福祉施設】&#10;一人当たり面積該当値テキスト">
          <a:extLst>
            <a:ext uri="{FF2B5EF4-FFF2-40B4-BE49-F238E27FC236}">
              <a16:creationId xmlns:a16="http://schemas.microsoft.com/office/drawing/2014/main" id="{B046AF12-C57E-4494-A6FF-82999E43F57D}"/>
            </a:ext>
          </a:extLst>
        </xdr:cNvPr>
        <xdr:cNvSpPr txBox="1"/>
      </xdr:nvSpPr>
      <xdr:spPr>
        <a:xfrm>
          <a:off x="946785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114300</xdr:rowOff>
    </xdr:from>
    <xdr:to>
      <xdr:col>50</xdr:col>
      <xdr:colOff>165100</xdr:colOff>
      <xdr:row>81</xdr:row>
      <xdr:rowOff>44450</xdr:rowOff>
    </xdr:to>
    <xdr:sp macro="" textlink="">
      <xdr:nvSpPr>
        <xdr:cNvPr id="363" name="楕円 362">
          <a:extLst>
            <a:ext uri="{FF2B5EF4-FFF2-40B4-BE49-F238E27FC236}">
              <a16:creationId xmlns:a16="http://schemas.microsoft.com/office/drawing/2014/main" id="{732FBF8B-1C01-4006-9E2D-E1E218E93253}"/>
            </a:ext>
          </a:extLst>
        </xdr:cNvPr>
        <xdr:cNvSpPr/>
      </xdr:nvSpPr>
      <xdr:spPr>
        <a:xfrm>
          <a:off x="8636000" y="13322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80</xdr:row>
      <xdr:rowOff>165100</xdr:rowOff>
    </xdr:to>
    <xdr:cxnSp macro="">
      <xdr:nvCxnSpPr>
        <xdr:cNvPr id="364" name="直線コネクタ 363">
          <a:extLst>
            <a:ext uri="{FF2B5EF4-FFF2-40B4-BE49-F238E27FC236}">
              <a16:creationId xmlns:a16="http://schemas.microsoft.com/office/drawing/2014/main" id="{7A34BB1D-4D0A-4CD4-B388-117B4FB1EE1A}"/>
            </a:ext>
          </a:extLst>
        </xdr:cNvPr>
        <xdr:cNvCxnSpPr/>
      </xdr:nvCxnSpPr>
      <xdr:spPr>
        <a:xfrm flipV="1">
          <a:off x="8686800" y="1336040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114300</xdr:rowOff>
    </xdr:from>
    <xdr:to>
      <xdr:col>46</xdr:col>
      <xdr:colOff>38100</xdr:colOff>
      <xdr:row>81</xdr:row>
      <xdr:rowOff>44450</xdr:rowOff>
    </xdr:to>
    <xdr:sp macro="" textlink="">
      <xdr:nvSpPr>
        <xdr:cNvPr id="365" name="楕円 364">
          <a:extLst>
            <a:ext uri="{FF2B5EF4-FFF2-40B4-BE49-F238E27FC236}">
              <a16:creationId xmlns:a16="http://schemas.microsoft.com/office/drawing/2014/main" id="{B71A70EC-8CD1-41B3-9A89-D4D20605B88F}"/>
            </a:ext>
          </a:extLst>
        </xdr:cNvPr>
        <xdr:cNvSpPr/>
      </xdr:nvSpPr>
      <xdr:spPr>
        <a:xfrm>
          <a:off x="7842250" y="13322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165100</xdr:rowOff>
    </xdr:from>
    <xdr:to>
      <xdr:col>50</xdr:col>
      <xdr:colOff>114300</xdr:colOff>
      <xdr:row>80</xdr:row>
      <xdr:rowOff>165100</xdr:rowOff>
    </xdr:to>
    <xdr:cxnSp macro="">
      <xdr:nvCxnSpPr>
        <xdr:cNvPr id="366" name="直線コネクタ 365">
          <a:extLst>
            <a:ext uri="{FF2B5EF4-FFF2-40B4-BE49-F238E27FC236}">
              <a16:creationId xmlns:a16="http://schemas.microsoft.com/office/drawing/2014/main" id="{85AD9691-77FA-4275-ACA5-65EF3255BDD4}"/>
            </a:ext>
          </a:extLst>
        </xdr:cNvPr>
        <xdr:cNvCxnSpPr/>
      </xdr:nvCxnSpPr>
      <xdr:spPr>
        <a:xfrm>
          <a:off x="7886700" y="13373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114300</xdr:rowOff>
    </xdr:from>
    <xdr:to>
      <xdr:col>41</xdr:col>
      <xdr:colOff>101600</xdr:colOff>
      <xdr:row>81</xdr:row>
      <xdr:rowOff>44450</xdr:rowOff>
    </xdr:to>
    <xdr:sp macro="" textlink="">
      <xdr:nvSpPr>
        <xdr:cNvPr id="367" name="楕円 366">
          <a:extLst>
            <a:ext uri="{FF2B5EF4-FFF2-40B4-BE49-F238E27FC236}">
              <a16:creationId xmlns:a16="http://schemas.microsoft.com/office/drawing/2014/main" id="{D8ED66A2-2079-462A-91A5-B88EC1EE742F}"/>
            </a:ext>
          </a:extLst>
        </xdr:cNvPr>
        <xdr:cNvSpPr/>
      </xdr:nvSpPr>
      <xdr:spPr>
        <a:xfrm>
          <a:off x="7029450" y="13322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165100</xdr:rowOff>
    </xdr:from>
    <xdr:to>
      <xdr:col>45</xdr:col>
      <xdr:colOff>177800</xdr:colOff>
      <xdr:row>80</xdr:row>
      <xdr:rowOff>165100</xdr:rowOff>
    </xdr:to>
    <xdr:cxnSp macro="">
      <xdr:nvCxnSpPr>
        <xdr:cNvPr id="368" name="直線コネクタ 367">
          <a:extLst>
            <a:ext uri="{FF2B5EF4-FFF2-40B4-BE49-F238E27FC236}">
              <a16:creationId xmlns:a16="http://schemas.microsoft.com/office/drawing/2014/main" id="{836563A3-4F1A-452D-B084-D385C6363E1A}"/>
            </a:ext>
          </a:extLst>
        </xdr:cNvPr>
        <xdr:cNvCxnSpPr/>
      </xdr:nvCxnSpPr>
      <xdr:spPr>
        <a:xfrm>
          <a:off x="7080250" y="13373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127000</xdr:rowOff>
    </xdr:from>
    <xdr:to>
      <xdr:col>36</xdr:col>
      <xdr:colOff>165100</xdr:colOff>
      <xdr:row>81</xdr:row>
      <xdr:rowOff>57150</xdr:rowOff>
    </xdr:to>
    <xdr:sp macro="" textlink="">
      <xdr:nvSpPr>
        <xdr:cNvPr id="369" name="楕円 368">
          <a:extLst>
            <a:ext uri="{FF2B5EF4-FFF2-40B4-BE49-F238E27FC236}">
              <a16:creationId xmlns:a16="http://schemas.microsoft.com/office/drawing/2014/main" id="{174EE4CE-B00C-4B7B-8A5A-8E3E920CC8CF}"/>
            </a:ext>
          </a:extLst>
        </xdr:cNvPr>
        <xdr:cNvSpPr/>
      </xdr:nvSpPr>
      <xdr:spPr>
        <a:xfrm>
          <a:off x="6235700" y="13335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165100</xdr:rowOff>
    </xdr:from>
    <xdr:to>
      <xdr:col>41</xdr:col>
      <xdr:colOff>50800</xdr:colOff>
      <xdr:row>81</xdr:row>
      <xdr:rowOff>6350</xdr:rowOff>
    </xdr:to>
    <xdr:cxnSp macro="">
      <xdr:nvCxnSpPr>
        <xdr:cNvPr id="370" name="直線コネクタ 369">
          <a:extLst>
            <a:ext uri="{FF2B5EF4-FFF2-40B4-BE49-F238E27FC236}">
              <a16:creationId xmlns:a16="http://schemas.microsoft.com/office/drawing/2014/main" id="{CCF25275-4F7D-455D-8BE3-8105D0128F5B}"/>
            </a:ext>
          </a:extLst>
        </xdr:cNvPr>
        <xdr:cNvCxnSpPr/>
      </xdr:nvCxnSpPr>
      <xdr:spPr>
        <a:xfrm flipV="1">
          <a:off x="6286500" y="13373100"/>
          <a:ext cx="7937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124477</xdr:rowOff>
    </xdr:from>
    <xdr:ext cx="469744" cy="259045"/>
    <xdr:sp macro="" textlink="">
      <xdr:nvSpPr>
        <xdr:cNvPr id="371" name="n_1aveValue【福祉施設】&#10;一人当たり面積">
          <a:extLst>
            <a:ext uri="{FF2B5EF4-FFF2-40B4-BE49-F238E27FC236}">
              <a16:creationId xmlns:a16="http://schemas.microsoft.com/office/drawing/2014/main" id="{B1EFF69D-8DC2-46C2-8928-A80165CC7D4F}"/>
            </a:ext>
          </a:extLst>
        </xdr:cNvPr>
        <xdr:cNvSpPr txBox="1"/>
      </xdr:nvSpPr>
      <xdr:spPr>
        <a:xfrm>
          <a:off x="845827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22877</xdr:rowOff>
    </xdr:from>
    <xdr:ext cx="469744" cy="259045"/>
    <xdr:sp macro="" textlink="">
      <xdr:nvSpPr>
        <xdr:cNvPr id="372" name="n_2aveValue【福祉施設】&#10;一人当たり面積">
          <a:extLst>
            <a:ext uri="{FF2B5EF4-FFF2-40B4-BE49-F238E27FC236}">
              <a16:creationId xmlns:a16="http://schemas.microsoft.com/office/drawing/2014/main" id="{78BF61AB-90F8-408D-A8D2-C3D4AA47EE16}"/>
            </a:ext>
          </a:extLst>
        </xdr:cNvPr>
        <xdr:cNvSpPr txBox="1"/>
      </xdr:nvSpPr>
      <xdr:spPr>
        <a:xfrm>
          <a:off x="76772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3" name="n_3aveValue【福祉施設】&#10;一人当たり面積">
          <a:extLst>
            <a:ext uri="{FF2B5EF4-FFF2-40B4-BE49-F238E27FC236}">
              <a16:creationId xmlns:a16="http://schemas.microsoft.com/office/drawing/2014/main" id="{14707C58-00A9-45C3-9F14-E33E75313471}"/>
            </a:ext>
          </a:extLst>
        </xdr:cNvPr>
        <xdr:cNvSpPr txBox="1"/>
      </xdr:nvSpPr>
      <xdr:spPr>
        <a:xfrm>
          <a:off x="6864427" y="137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156227</xdr:rowOff>
    </xdr:from>
    <xdr:ext cx="469744" cy="259045"/>
    <xdr:sp macro="" textlink="">
      <xdr:nvSpPr>
        <xdr:cNvPr id="374" name="n_4aveValue【福祉施設】&#10;一人当たり面積">
          <a:extLst>
            <a:ext uri="{FF2B5EF4-FFF2-40B4-BE49-F238E27FC236}">
              <a16:creationId xmlns:a16="http://schemas.microsoft.com/office/drawing/2014/main" id="{259216BF-873C-4F74-A537-47D1B702321D}"/>
            </a:ext>
          </a:extLst>
        </xdr:cNvPr>
        <xdr:cNvSpPr txBox="1"/>
      </xdr:nvSpPr>
      <xdr:spPr>
        <a:xfrm>
          <a:off x="607067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60977</xdr:rowOff>
    </xdr:from>
    <xdr:ext cx="469744" cy="259045"/>
    <xdr:sp macro="" textlink="">
      <xdr:nvSpPr>
        <xdr:cNvPr id="375" name="n_1mainValue【福祉施設】&#10;一人当たり面積">
          <a:extLst>
            <a:ext uri="{FF2B5EF4-FFF2-40B4-BE49-F238E27FC236}">
              <a16:creationId xmlns:a16="http://schemas.microsoft.com/office/drawing/2014/main" id="{36982B1B-C4BB-4025-A2DC-DCEE1597E242}"/>
            </a:ext>
          </a:extLst>
        </xdr:cNvPr>
        <xdr:cNvSpPr txBox="1"/>
      </xdr:nvSpPr>
      <xdr:spPr>
        <a:xfrm>
          <a:off x="8458277" y="1310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60977</xdr:rowOff>
    </xdr:from>
    <xdr:ext cx="469744" cy="259045"/>
    <xdr:sp macro="" textlink="">
      <xdr:nvSpPr>
        <xdr:cNvPr id="376" name="n_2mainValue【福祉施設】&#10;一人当たり面積">
          <a:extLst>
            <a:ext uri="{FF2B5EF4-FFF2-40B4-BE49-F238E27FC236}">
              <a16:creationId xmlns:a16="http://schemas.microsoft.com/office/drawing/2014/main" id="{6AAA5463-3B92-4470-AD60-BF000F85A97B}"/>
            </a:ext>
          </a:extLst>
        </xdr:cNvPr>
        <xdr:cNvSpPr txBox="1"/>
      </xdr:nvSpPr>
      <xdr:spPr>
        <a:xfrm>
          <a:off x="7677227" y="1310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60977</xdr:rowOff>
    </xdr:from>
    <xdr:ext cx="469744" cy="259045"/>
    <xdr:sp macro="" textlink="">
      <xdr:nvSpPr>
        <xdr:cNvPr id="377" name="n_3mainValue【福祉施設】&#10;一人当たり面積">
          <a:extLst>
            <a:ext uri="{FF2B5EF4-FFF2-40B4-BE49-F238E27FC236}">
              <a16:creationId xmlns:a16="http://schemas.microsoft.com/office/drawing/2014/main" id="{33EB3D44-24CC-4DC4-8D72-6501A90B8945}"/>
            </a:ext>
          </a:extLst>
        </xdr:cNvPr>
        <xdr:cNvSpPr txBox="1"/>
      </xdr:nvSpPr>
      <xdr:spPr>
        <a:xfrm>
          <a:off x="6864427" y="1310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73677</xdr:rowOff>
    </xdr:from>
    <xdr:ext cx="469744" cy="259045"/>
    <xdr:sp macro="" textlink="">
      <xdr:nvSpPr>
        <xdr:cNvPr id="378" name="n_4mainValue【福祉施設】&#10;一人当たり面積">
          <a:extLst>
            <a:ext uri="{FF2B5EF4-FFF2-40B4-BE49-F238E27FC236}">
              <a16:creationId xmlns:a16="http://schemas.microsoft.com/office/drawing/2014/main" id="{F9DC1698-AEA8-404C-AD7F-6120769A6DCB}"/>
            </a:ext>
          </a:extLst>
        </xdr:cNvPr>
        <xdr:cNvSpPr txBox="1"/>
      </xdr:nvSpPr>
      <xdr:spPr>
        <a:xfrm>
          <a:off x="6070677" y="1311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025B4C4-77CB-42CF-9CD6-B4248B498985}"/>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071BB10-7281-4CDA-8D97-08CDD9A918E1}"/>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FCF8B23-0D94-4082-8DAE-43DE002060A3}"/>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C2987D1-ED28-4998-9836-F820F07333FA}"/>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40672FE-EE8A-46F5-B2C2-572BBDEB388D}"/>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CC6585C-FEA2-4268-9DFF-3B27748FD185}"/>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77488AE-87B7-426F-A642-00A773224277}"/>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5C8A562-C35D-48AF-8EA9-F0177ABDC763}"/>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9476FCBF-5075-4306-A204-36EE4467C8AB}"/>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2A0DE16-D3FD-4939-8D91-5BB9048927AD}"/>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439D8DC1-B72C-4A46-BB27-7F6B41B2AE8F}"/>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139D0DC9-A8F0-4D17-BCEA-D4D133BC26A1}"/>
            </a:ext>
          </a:extLst>
        </xdr:cNvPr>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9C8299BB-AB34-4211-B404-8EB9668C1321}"/>
            </a:ext>
          </a:extLst>
        </xdr:cNvPr>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13ADDDC-9011-40CB-B4AB-8B15C4FE7681}"/>
            </a:ext>
          </a:extLst>
        </xdr:cNvPr>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1F4F7E62-2A1F-4306-9039-46E94A60A6CD}"/>
            </a:ext>
          </a:extLst>
        </xdr:cNvPr>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A7666746-0B5B-4AE5-961B-C8EC2F3148CB}"/>
            </a:ext>
          </a:extLst>
        </xdr:cNvPr>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C30C1335-A4EE-48E0-9532-72981628F3AA}"/>
            </a:ext>
          </a:extLst>
        </xdr:cNvPr>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DDA481D5-D7A9-49CF-8D5B-896B67475290}"/>
            </a:ext>
          </a:extLst>
        </xdr:cNvPr>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ABF1C420-E9D5-4529-BE58-3ED08884A675}"/>
            </a:ext>
          </a:extLst>
        </xdr:cNvPr>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FA098B0D-E3E5-4BDF-98E9-53066F046D0E}"/>
            </a:ext>
          </a:extLst>
        </xdr:cNvPr>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5046EF0-B884-4D87-AEB1-C3180D8A5D90}"/>
            </a:ext>
          </a:extLst>
        </xdr:cNvPr>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D7222ABE-2C7D-4D58-A541-C90661105AF5}"/>
            </a:ext>
          </a:extLst>
        </xdr:cNvPr>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9DF7F237-8956-4CB6-8177-53F1FB83FD5A}"/>
            </a:ext>
          </a:extLst>
        </xdr:cNvPr>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D6C23033-6687-4AF8-8DB7-52371BA9E86E}"/>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A81DF146-D6BB-44EC-A869-A392B8934045}"/>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108</xdr:row>
      <xdr:rowOff>89263</xdr:rowOff>
    </xdr:to>
    <xdr:cxnSp macro="">
      <xdr:nvCxnSpPr>
        <xdr:cNvPr id="404" name="直線コネクタ 403">
          <a:extLst>
            <a:ext uri="{FF2B5EF4-FFF2-40B4-BE49-F238E27FC236}">
              <a16:creationId xmlns:a16="http://schemas.microsoft.com/office/drawing/2014/main" id="{59C05B20-187D-4D8F-9072-43552BF2C8C9}"/>
            </a:ext>
          </a:extLst>
        </xdr:cNvPr>
        <xdr:cNvCxnSpPr/>
      </xdr:nvCxnSpPr>
      <xdr:spPr>
        <a:xfrm flipV="1">
          <a:off x="4177665" y="16497844"/>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C9EB5883-ADA4-40B0-BF64-9944A904D3D1}"/>
            </a:ext>
          </a:extLst>
        </xdr:cNvPr>
        <xdr:cNvSpPr txBox="1"/>
      </xdr:nvSpPr>
      <xdr:spPr>
        <a:xfrm>
          <a:off x="4216400" y="179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6" name="直線コネクタ 405">
          <a:extLst>
            <a:ext uri="{FF2B5EF4-FFF2-40B4-BE49-F238E27FC236}">
              <a16:creationId xmlns:a16="http://schemas.microsoft.com/office/drawing/2014/main" id="{D8716C3F-93C4-433E-A39D-1A555614DEF7}"/>
            </a:ext>
          </a:extLst>
        </xdr:cNvPr>
        <xdr:cNvCxnSpPr/>
      </xdr:nvCxnSpPr>
      <xdr:spPr>
        <a:xfrm>
          <a:off x="4108450" y="17920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ACE8BC9E-BD09-41F6-BB9F-AA569E1E94E7}"/>
            </a:ext>
          </a:extLst>
        </xdr:cNvPr>
        <xdr:cNvSpPr txBox="1"/>
      </xdr:nvSpPr>
      <xdr:spPr>
        <a:xfrm>
          <a:off x="4216400" y="162794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408" name="直線コネクタ 407">
          <a:extLst>
            <a:ext uri="{FF2B5EF4-FFF2-40B4-BE49-F238E27FC236}">
              <a16:creationId xmlns:a16="http://schemas.microsoft.com/office/drawing/2014/main" id="{9E41C893-D524-477A-82DA-683CDB103086}"/>
            </a:ext>
          </a:extLst>
        </xdr:cNvPr>
        <xdr:cNvCxnSpPr/>
      </xdr:nvCxnSpPr>
      <xdr:spPr>
        <a:xfrm>
          <a:off x="4108450" y="16497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71138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114E0FDE-1CEC-4EC7-BC59-9DB09F1F993E}"/>
            </a:ext>
          </a:extLst>
        </xdr:cNvPr>
        <xdr:cNvSpPr txBox="1"/>
      </xdr:nvSpPr>
      <xdr:spPr>
        <a:xfrm>
          <a:off x="4216400" y="17076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0" name="フローチャート: 判断 409">
          <a:extLst>
            <a:ext uri="{FF2B5EF4-FFF2-40B4-BE49-F238E27FC236}">
              <a16:creationId xmlns:a16="http://schemas.microsoft.com/office/drawing/2014/main" id="{54A75BFC-5660-490E-982A-6214A551E2A6}"/>
            </a:ext>
          </a:extLst>
        </xdr:cNvPr>
        <xdr:cNvSpPr/>
      </xdr:nvSpPr>
      <xdr:spPr>
        <a:xfrm>
          <a:off x="4127500" y="1721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1" name="フローチャート: 判断 410">
          <a:extLst>
            <a:ext uri="{FF2B5EF4-FFF2-40B4-BE49-F238E27FC236}">
              <a16:creationId xmlns:a16="http://schemas.microsoft.com/office/drawing/2014/main" id="{16FBEDE7-E593-400F-80CB-1FF937248B29}"/>
            </a:ext>
          </a:extLst>
        </xdr:cNvPr>
        <xdr:cNvSpPr/>
      </xdr:nvSpPr>
      <xdr:spPr>
        <a:xfrm>
          <a:off x="3384550" y="17203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61323</xdr:rowOff>
    </xdr:from>
    <xdr:to>
      <xdr:col>15</xdr:col>
      <xdr:colOff>101600</xdr:colOff>
      <xdr:row>104</xdr:row>
      <xdr:rowOff>162923</xdr:rowOff>
    </xdr:to>
    <xdr:sp macro="" textlink="">
      <xdr:nvSpPr>
        <xdr:cNvPr id="412" name="フローチャート: 判断 411">
          <a:extLst>
            <a:ext uri="{FF2B5EF4-FFF2-40B4-BE49-F238E27FC236}">
              <a16:creationId xmlns:a16="http://schemas.microsoft.com/office/drawing/2014/main" id="{38B37CC4-D531-4769-8134-209AC6188CD9}"/>
            </a:ext>
          </a:extLst>
        </xdr:cNvPr>
        <xdr:cNvSpPr/>
      </xdr:nvSpPr>
      <xdr:spPr>
        <a:xfrm>
          <a:off x="2571750" y="1723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13" name="フローチャート: 判断 412">
          <a:extLst>
            <a:ext uri="{FF2B5EF4-FFF2-40B4-BE49-F238E27FC236}">
              <a16:creationId xmlns:a16="http://schemas.microsoft.com/office/drawing/2014/main" id="{B1F2AE39-F9FF-4EAE-A3D1-62EE8765A2EA}"/>
            </a:ext>
          </a:extLst>
        </xdr:cNvPr>
        <xdr:cNvSpPr/>
      </xdr:nvSpPr>
      <xdr:spPr>
        <a:xfrm>
          <a:off x="1778000" y="1722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4" name="フローチャート: 判断 413">
          <a:extLst>
            <a:ext uri="{FF2B5EF4-FFF2-40B4-BE49-F238E27FC236}">
              <a16:creationId xmlns:a16="http://schemas.microsoft.com/office/drawing/2014/main" id="{4D51AC0C-1648-438D-823B-EC3BA95E21F2}"/>
            </a:ext>
          </a:extLst>
        </xdr:cNvPr>
        <xdr:cNvSpPr/>
      </xdr:nvSpPr>
      <xdr:spPr>
        <a:xfrm>
          <a:off x="984250" y="172611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50E7B65-62D6-4FC9-995B-5DDF56DD8E3F}"/>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FE509F3-1842-4ADA-8B2B-55E8F7045996}"/>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E32CA1E-93E6-4DA1-94AC-FCD18281541B}"/>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7489BAF-9BF4-4409-AE54-E948AF229366}"/>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CD48610-DFA4-4B9E-B2C3-33A8970919D4}"/>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43362</xdr:rowOff>
    </xdr:from>
    <xdr:to>
      <xdr:col>24</xdr:col>
      <xdr:colOff>114300</xdr:colOff>
      <xdr:row>105</xdr:row>
      <xdr:rowOff>144962</xdr:rowOff>
    </xdr:to>
    <xdr:sp macro="" textlink="">
      <xdr:nvSpPr>
        <xdr:cNvPr id="420" name="楕円 419">
          <a:extLst>
            <a:ext uri="{FF2B5EF4-FFF2-40B4-BE49-F238E27FC236}">
              <a16:creationId xmlns:a16="http://schemas.microsoft.com/office/drawing/2014/main" id="{C78E4A7C-A36E-4494-933B-A4DCC78D3EC1}"/>
            </a:ext>
          </a:extLst>
        </xdr:cNvPr>
        <xdr:cNvSpPr/>
      </xdr:nvSpPr>
      <xdr:spPr>
        <a:xfrm>
          <a:off x="4127500" y="173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21789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5B705EA2-7EB1-4B25-B7D0-15B21DBE78CC}"/>
            </a:ext>
          </a:extLst>
        </xdr:cNvPr>
        <xdr:cNvSpPr txBox="1"/>
      </xdr:nvSpPr>
      <xdr:spPr>
        <a:xfrm>
          <a:off x="4216400" y="1735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18869</xdr:rowOff>
    </xdr:from>
    <xdr:to>
      <xdr:col>20</xdr:col>
      <xdr:colOff>38100</xdr:colOff>
      <xdr:row>105</xdr:row>
      <xdr:rowOff>120469</xdr:rowOff>
    </xdr:to>
    <xdr:sp macro="" textlink="">
      <xdr:nvSpPr>
        <xdr:cNvPr id="422" name="楕円 421">
          <a:extLst>
            <a:ext uri="{FF2B5EF4-FFF2-40B4-BE49-F238E27FC236}">
              <a16:creationId xmlns:a16="http://schemas.microsoft.com/office/drawing/2014/main" id="{FA395084-3F64-4E9D-9521-FDC5AF96085D}"/>
            </a:ext>
          </a:extLst>
        </xdr:cNvPr>
        <xdr:cNvSpPr/>
      </xdr:nvSpPr>
      <xdr:spPr>
        <a:xfrm>
          <a:off x="3384550" y="173543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69669</xdr:rowOff>
    </xdr:from>
    <xdr:to>
      <xdr:col>24</xdr:col>
      <xdr:colOff>63500</xdr:colOff>
      <xdr:row>105</xdr:row>
      <xdr:rowOff>94162</xdr:rowOff>
    </xdr:to>
    <xdr:cxnSp macro="">
      <xdr:nvCxnSpPr>
        <xdr:cNvPr id="423" name="直線コネクタ 422">
          <a:extLst>
            <a:ext uri="{FF2B5EF4-FFF2-40B4-BE49-F238E27FC236}">
              <a16:creationId xmlns:a16="http://schemas.microsoft.com/office/drawing/2014/main" id="{B2AEC286-5550-4920-8F8B-C5AE600EA145}"/>
            </a:ext>
          </a:extLst>
        </xdr:cNvPr>
        <xdr:cNvCxnSpPr/>
      </xdr:nvCxnSpPr>
      <xdr:spPr>
        <a:xfrm>
          <a:off x="3429000" y="17405169"/>
          <a:ext cx="7493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167458</xdr:rowOff>
    </xdr:from>
    <xdr:to>
      <xdr:col>15</xdr:col>
      <xdr:colOff>101600</xdr:colOff>
      <xdr:row>105</xdr:row>
      <xdr:rowOff>97608</xdr:rowOff>
    </xdr:to>
    <xdr:sp macro="" textlink="">
      <xdr:nvSpPr>
        <xdr:cNvPr id="424" name="楕円 423">
          <a:extLst>
            <a:ext uri="{FF2B5EF4-FFF2-40B4-BE49-F238E27FC236}">
              <a16:creationId xmlns:a16="http://schemas.microsoft.com/office/drawing/2014/main" id="{7101961B-07E7-4763-B0E8-543C18352A2F}"/>
            </a:ext>
          </a:extLst>
        </xdr:cNvPr>
        <xdr:cNvSpPr/>
      </xdr:nvSpPr>
      <xdr:spPr>
        <a:xfrm>
          <a:off x="2571750" y="173378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46808</xdr:rowOff>
    </xdr:from>
    <xdr:to>
      <xdr:col>19</xdr:col>
      <xdr:colOff>177800</xdr:colOff>
      <xdr:row>105</xdr:row>
      <xdr:rowOff>69669</xdr:rowOff>
    </xdr:to>
    <xdr:cxnSp macro="">
      <xdr:nvCxnSpPr>
        <xdr:cNvPr id="425" name="直線コネクタ 424">
          <a:extLst>
            <a:ext uri="{FF2B5EF4-FFF2-40B4-BE49-F238E27FC236}">
              <a16:creationId xmlns:a16="http://schemas.microsoft.com/office/drawing/2014/main" id="{A1296359-76C6-4C76-9819-BAC59BB43E18}"/>
            </a:ext>
          </a:extLst>
        </xdr:cNvPr>
        <xdr:cNvCxnSpPr/>
      </xdr:nvCxnSpPr>
      <xdr:spPr>
        <a:xfrm>
          <a:off x="2622550" y="17382308"/>
          <a:ext cx="8064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134801</xdr:rowOff>
    </xdr:from>
    <xdr:to>
      <xdr:col>10</xdr:col>
      <xdr:colOff>165100</xdr:colOff>
      <xdr:row>105</xdr:row>
      <xdr:rowOff>64951</xdr:rowOff>
    </xdr:to>
    <xdr:sp macro="" textlink="">
      <xdr:nvSpPr>
        <xdr:cNvPr id="426" name="楕円 425">
          <a:extLst>
            <a:ext uri="{FF2B5EF4-FFF2-40B4-BE49-F238E27FC236}">
              <a16:creationId xmlns:a16="http://schemas.microsoft.com/office/drawing/2014/main" id="{7EF3D433-3B40-4FEF-9EA8-316811A0205B}"/>
            </a:ext>
          </a:extLst>
        </xdr:cNvPr>
        <xdr:cNvSpPr/>
      </xdr:nvSpPr>
      <xdr:spPr>
        <a:xfrm>
          <a:off x="1778000" y="173052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14151</xdr:rowOff>
    </xdr:from>
    <xdr:to>
      <xdr:col>15</xdr:col>
      <xdr:colOff>50800</xdr:colOff>
      <xdr:row>105</xdr:row>
      <xdr:rowOff>46808</xdr:rowOff>
    </xdr:to>
    <xdr:cxnSp macro="">
      <xdr:nvCxnSpPr>
        <xdr:cNvPr id="427" name="直線コネクタ 426">
          <a:extLst>
            <a:ext uri="{FF2B5EF4-FFF2-40B4-BE49-F238E27FC236}">
              <a16:creationId xmlns:a16="http://schemas.microsoft.com/office/drawing/2014/main" id="{DA0B2D68-4D0B-49FF-BB02-E271D011E4E2}"/>
            </a:ext>
          </a:extLst>
        </xdr:cNvPr>
        <xdr:cNvCxnSpPr/>
      </xdr:nvCxnSpPr>
      <xdr:spPr>
        <a:xfrm>
          <a:off x="1828800" y="17349651"/>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111942</xdr:rowOff>
    </xdr:from>
    <xdr:to>
      <xdr:col>6</xdr:col>
      <xdr:colOff>38100</xdr:colOff>
      <xdr:row>106</xdr:row>
      <xdr:rowOff>42092</xdr:rowOff>
    </xdr:to>
    <xdr:sp macro="" textlink="">
      <xdr:nvSpPr>
        <xdr:cNvPr id="428" name="楕円 427">
          <a:extLst>
            <a:ext uri="{FF2B5EF4-FFF2-40B4-BE49-F238E27FC236}">
              <a16:creationId xmlns:a16="http://schemas.microsoft.com/office/drawing/2014/main" id="{6CA6A0E1-25BD-4AFC-BC5D-502B0E4E4FD8}"/>
            </a:ext>
          </a:extLst>
        </xdr:cNvPr>
        <xdr:cNvSpPr/>
      </xdr:nvSpPr>
      <xdr:spPr>
        <a:xfrm>
          <a:off x="984250" y="174474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14151</xdr:rowOff>
    </xdr:from>
    <xdr:to>
      <xdr:col>10</xdr:col>
      <xdr:colOff>114300</xdr:colOff>
      <xdr:row>105</xdr:row>
      <xdr:rowOff>162742</xdr:rowOff>
    </xdr:to>
    <xdr:cxnSp macro="">
      <xdr:nvCxnSpPr>
        <xdr:cNvPr id="429" name="直線コネクタ 428">
          <a:extLst>
            <a:ext uri="{FF2B5EF4-FFF2-40B4-BE49-F238E27FC236}">
              <a16:creationId xmlns:a16="http://schemas.microsoft.com/office/drawing/2014/main" id="{C67F9B5C-2A14-450D-A264-27A232D26811}"/>
            </a:ext>
          </a:extLst>
        </xdr:cNvPr>
        <xdr:cNvCxnSpPr/>
      </xdr:nvCxnSpPr>
      <xdr:spPr>
        <a:xfrm flipV="1">
          <a:off x="1028700" y="17349651"/>
          <a:ext cx="8001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30" name="n_1aveValue【市民会館】&#10;有形固定資産減価償却率">
          <a:extLst>
            <a:ext uri="{FF2B5EF4-FFF2-40B4-BE49-F238E27FC236}">
              <a16:creationId xmlns:a16="http://schemas.microsoft.com/office/drawing/2014/main" id="{4182A015-127F-4234-BAE8-DA669A6890F7}"/>
            </a:ext>
          </a:extLst>
        </xdr:cNvPr>
        <xdr:cNvSpPr txBox="1"/>
      </xdr:nvSpPr>
      <xdr:spPr>
        <a:xfrm>
          <a:off x="3239144" y="1699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8000</xdr:rowOff>
    </xdr:from>
    <xdr:ext cx="405111" cy="259045"/>
    <xdr:sp macro="" textlink="">
      <xdr:nvSpPr>
        <xdr:cNvPr id="431" name="n_2aveValue【市民会館】&#10;有形固定資産減価償却率">
          <a:extLst>
            <a:ext uri="{FF2B5EF4-FFF2-40B4-BE49-F238E27FC236}">
              <a16:creationId xmlns:a16="http://schemas.microsoft.com/office/drawing/2014/main" id="{6D6AF86B-6961-4BC0-A1BA-2FFAC5761BEE}"/>
            </a:ext>
          </a:extLst>
        </xdr:cNvPr>
        <xdr:cNvSpPr txBox="1"/>
      </xdr:nvSpPr>
      <xdr:spPr>
        <a:xfrm>
          <a:off x="2439044" y="1701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32" name="n_3aveValue【市民会館】&#10;有形固定資産減価償却率">
          <a:extLst>
            <a:ext uri="{FF2B5EF4-FFF2-40B4-BE49-F238E27FC236}">
              <a16:creationId xmlns:a16="http://schemas.microsoft.com/office/drawing/2014/main" id="{5064438A-5F48-4BDE-9E6F-9F475E2FE9EF}"/>
            </a:ext>
          </a:extLst>
        </xdr:cNvPr>
        <xdr:cNvSpPr txBox="1"/>
      </xdr:nvSpPr>
      <xdr:spPr>
        <a:xfrm>
          <a:off x="1645294" y="1700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3" name="n_4aveValue【市民会館】&#10;有形固定資産減価償却率">
          <a:extLst>
            <a:ext uri="{FF2B5EF4-FFF2-40B4-BE49-F238E27FC236}">
              <a16:creationId xmlns:a16="http://schemas.microsoft.com/office/drawing/2014/main" id="{4426DE6F-2CD3-46D6-A6A8-AB16E6FD7778}"/>
            </a:ext>
          </a:extLst>
        </xdr:cNvPr>
        <xdr:cNvSpPr txBox="1"/>
      </xdr:nvSpPr>
      <xdr:spPr>
        <a:xfrm>
          <a:off x="851544" y="1704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111596</xdr:rowOff>
    </xdr:from>
    <xdr:ext cx="405111" cy="259045"/>
    <xdr:sp macro="" textlink="">
      <xdr:nvSpPr>
        <xdr:cNvPr id="434" name="n_1mainValue【市民会館】&#10;有形固定資産減価償却率">
          <a:extLst>
            <a:ext uri="{FF2B5EF4-FFF2-40B4-BE49-F238E27FC236}">
              <a16:creationId xmlns:a16="http://schemas.microsoft.com/office/drawing/2014/main" id="{6C736F28-32CB-4EC5-93DF-4A56932661CA}"/>
            </a:ext>
          </a:extLst>
        </xdr:cNvPr>
        <xdr:cNvSpPr txBox="1"/>
      </xdr:nvSpPr>
      <xdr:spPr>
        <a:xfrm>
          <a:off x="3239144" y="17447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88735</xdr:rowOff>
    </xdr:from>
    <xdr:ext cx="405111" cy="259045"/>
    <xdr:sp macro="" textlink="">
      <xdr:nvSpPr>
        <xdr:cNvPr id="435" name="n_2mainValue【市民会館】&#10;有形固定資産減価償却率">
          <a:extLst>
            <a:ext uri="{FF2B5EF4-FFF2-40B4-BE49-F238E27FC236}">
              <a16:creationId xmlns:a16="http://schemas.microsoft.com/office/drawing/2014/main" id="{326BF8F4-6055-489C-9113-8DA5D2AB4CAF}"/>
            </a:ext>
          </a:extLst>
        </xdr:cNvPr>
        <xdr:cNvSpPr txBox="1"/>
      </xdr:nvSpPr>
      <xdr:spPr>
        <a:xfrm>
          <a:off x="2439044" y="1742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56078</xdr:rowOff>
    </xdr:from>
    <xdr:ext cx="405111" cy="259045"/>
    <xdr:sp macro="" textlink="">
      <xdr:nvSpPr>
        <xdr:cNvPr id="436" name="n_3mainValue【市民会館】&#10;有形固定資産減価償却率">
          <a:extLst>
            <a:ext uri="{FF2B5EF4-FFF2-40B4-BE49-F238E27FC236}">
              <a16:creationId xmlns:a16="http://schemas.microsoft.com/office/drawing/2014/main" id="{F5831F13-C4EF-44D9-8525-701A31ADE71E}"/>
            </a:ext>
          </a:extLst>
        </xdr:cNvPr>
        <xdr:cNvSpPr txBox="1"/>
      </xdr:nvSpPr>
      <xdr:spPr>
        <a:xfrm>
          <a:off x="1645294" y="1739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33219</xdr:rowOff>
    </xdr:from>
    <xdr:ext cx="405111" cy="259045"/>
    <xdr:sp macro="" textlink="">
      <xdr:nvSpPr>
        <xdr:cNvPr id="437" name="n_4mainValue【市民会館】&#10;有形固定資産減価償却率">
          <a:extLst>
            <a:ext uri="{FF2B5EF4-FFF2-40B4-BE49-F238E27FC236}">
              <a16:creationId xmlns:a16="http://schemas.microsoft.com/office/drawing/2014/main" id="{F8E7E917-943A-4841-8B15-1C5A0EF74707}"/>
            </a:ext>
          </a:extLst>
        </xdr:cNvPr>
        <xdr:cNvSpPr txBox="1"/>
      </xdr:nvSpPr>
      <xdr:spPr>
        <a:xfrm>
          <a:off x="851544" y="1753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DB1F0316-F9DE-45AF-B6D6-3A5F0447C997}"/>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B99E2B0F-B5AA-43EF-956F-FA9F533FA818}"/>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E9C9C7BC-904E-4AA0-90AE-ABBE3F467306}"/>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5757D480-9D22-47C7-8A7B-28EE4DE511D1}"/>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9E1B195C-021C-4A1B-8933-8B8C7740B5DC}"/>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39C8C2FC-D730-49FB-80AB-06D0BF9C3EB6}"/>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3EF8CA61-1C2D-4510-82E9-5CFC2B1F97C0}"/>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AE3EDD78-1962-461B-871F-9D8656FFF35A}"/>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3DC4EF87-927E-40D0-AF9D-65717C9AFAAF}"/>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D814F3BD-FD7B-41B9-B50D-459478486BE0}"/>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31DD5FCE-7C5F-4B5D-A68C-9866FA967620}"/>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36859292-AAB3-4E1B-BECF-9F359E0FC063}"/>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C1310DC2-59EF-44BB-B2F5-6EC4FAF83349}"/>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6B4FB52B-BC5A-4FF9-89ED-C9F253A7B0D0}"/>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B15C7BA9-2E44-4547-94DD-B025C9070773}"/>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D379C6C8-E9F9-4883-836B-4E718B77A510}"/>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E7005889-7C04-4B33-A15D-B411AC27148D}"/>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79B01910-18D1-40AD-96BE-73D5D4A8120E}"/>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31A7D8A3-DB28-4267-8FB2-F10BFDACCB0B}"/>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96F6E94A-246C-41F0-A728-38CE80787111}"/>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76E4BC22-91F7-438F-8777-559C390BEC5B}"/>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8B0F5EF9-9685-4B89-B25E-5E6C5AFD3206}"/>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F2EE7018-55A3-4026-9047-439130F69D63}"/>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160020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4E371A9A-B68A-4E8E-8807-53E57D1DE346}"/>
            </a:ext>
          </a:extLst>
        </xdr:cNvPr>
        <xdr:cNvCxnSpPr/>
      </xdr:nvCxnSpPr>
      <xdr:spPr>
        <a:xfrm flipV="1">
          <a:off x="9429115" y="16670020"/>
          <a:ext cx="0" cy="114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9C5F0B24-0D6C-4DA0-BFD9-179032D611F0}"/>
            </a:ext>
          </a:extLst>
        </xdr:cNvPr>
        <xdr:cNvSpPr txBox="1"/>
      </xdr:nvSpPr>
      <xdr:spPr>
        <a:xfrm>
          <a:off x="9467850"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AB8E27B1-EA25-4EB2-9DE9-744E91E912D6}"/>
            </a:ext>
          </a:extLst>
        </xdr:cNvPr>
        <xdr:cNvCxnSpPr/>
      </xdr:nvCxnSpPr>
      <xdr:spPr>
        <a:xfrm>
          <a:off x="9359900" y="17814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106697</xdr:rowOff>
    </xdr:from>
    <xdr:ext cx="469744" cy="259045"/>
    <xdr:sp macro="" textlink="">
      <xdr:nvSpPr>
        <xdr:cNvPr id="464" name="【市民会館】&#10;一人当たり面積最大値テキスト">
          <a:extLst>
            <a:ext uri="{FF2B5EF4-FFF2-40B4-BE49-F238E27FC236}">
              <a16:creationId xmlns:a16="http://schemas.microsoft.com/office/drawing/2014/main" id="{74DF9C6D-34E1-476B-9700-51876DA803EF}"/>
            </a:ext>
          </a:extLst>
        </xdr:cNvPr>
        <xdr:cNvSpPr txBox="1"/>
      </xdr:nvSpPr>
      <xdr:spPr>
        <a:xfrm>
          <a:off x="9467850" y="1645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160020</xdr:rowOff>
    </xdr:from>
    <xdr:to>
      <xdr:col>55</xdr:col>
      <xdr:colOff>88900</xdr:colOff>
      <xdr:row>100</xdr:row>
      <xdr:rowOff>160020</xdr:rowOff>
    </xdr:to>
    <xdr:cxnSp macro="">
      <xdr:nvCxnSpPr>
        <xdr:cNvPr id="465" name="直線コネクタ 464">
          <a:extLst>
            <a:ext uri="{FF2B5EF4-FFF2-40B4-BE49-F238E27FC236}">
              <a16:creationId xmlns:a16="http://schemas.microsoft.com/office/drawing/2014/main" id="{FB66EAC2-37F4-4EBF-AFF7-77E8E9381626}"/>
            </a:ext>
          </a:extLst>
        </xdr:cNvPr>
        <xdr:cNvCxnSpPr/>
      </xdr:nvCxnSpPr>
      <xdr:spPr>
        <a:xfrm>
          <a:off x="9359900" y="16670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6" name="【市民会館】&#10;一人当たり面積平均値テキスト">
          <a:extLst>
            <a:ext uri="{FF2B5EF4-FFF2-40B4-BE49-F238E27FC236}">
              <a16:creationId xmlns:a16="http://schemas.microsoft.com/office/drawing/2014/main" id="{EA0DD70F-454F-479C-95EA-8527FE9C9E34}"/>
            </a:ext>
          </a:extLst>
        </xdr:cNvPr>
        <xdr:cNvSpPr txBox="1"/>
      </xdr:nvSpPr>
      <xdr:spPr>
        <a:xfrm>
          <a:off x="9467850" y="17358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7" name="フローチャート: 判断 466">
          <a:extLst>
            <a:ext uri="{FF2B5EF4-FFF2-40B4-BE49-F238E27FC236}">
              <a16:creationId xmlns:a16="http://schemas.microsoft.com/office/drawing/2014/main" id="{0183D589-ECE7-4B9F-8D8D-CBA7F3910C37}"/>
            </a:ext>
          </a:extLst>
        </xdr:cNvPr>
        <xdr:cNvSpPr/>
      </xdr:nvSpPr>
      <xdr:spPr>
        <a:xfrm>
          <a:off x="9398000" y="17379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8" name="フローチャート: 判断 467">
          <a:extLst>
            <a:ext uri="{FF2B5EF4-FFF2-40B4-BE49-F238E27FC236}">
              <a16:creationId xmlns:a16="http://schemas.microsoft.com/office/drawing/2014/main" id="{F8CD4CFC-8605-443E-9888-07F25A3E3399}"/>
            </a:ext>
          </a:extLst>
        </xdr:cNvPr>
        <xdr:cNvSpPr/>
      </xdr:nvSpPr>
      <xdr:spPr>
        <a:xfrm>
          <a:off x="86360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69" name="フローチャート: 判断 468">
          <a:extLst>
            <a:ext uri="{FF2B5EF4-FFF2-40B4-BE49-F238E27FC236}">
              <a16:creationId xmlns:a16="http://schemas.microsoft.com/office/drawing/2014/main" id="{29E1BE71-D51C-432C-BA91-DE4BA82BEF0C}"/>
            </a:ext>
          </a:extLst>
        </xdr:cNvPr>
        <xdr:cNvSpPr/>
      </xdr:nvSpPr>
      <xdr:spPr>
        <a:xfrm>
          <a:off x="7842250" y="17357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a:extLst>
            <a:ext uri="{FF2B5EF4-FFF2-40B4-BE49-F238E27FC236}">
              <a16:creationId xmlns:a16="http://schemas.microsoft.com/office/drawing/2014/main" id="{24A35B02-CE29-437D-A482-1A7A7041FEC7}"/>
            </a:ext>
          </a:extLst>
        </xdr:cNvPr>
        <xdr:cNvSpPr/>
      </xdr:nvSpPr>
      <xdr:spPr>
        <a:xfrm>
          <a:off x="702945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71" name="フローチャート: 判断 470">
          <a:extLst>
            <a:ext uri="{FF2B5EF4-FFF2-40B4-BE49-F238E27FC236}">
              <a16:creationId xmlns:a16="http://schemas.microsoft.com/office/drawing/2014/main" id="{8EC4F2B3-AF62-4808-8D45-F0D731BED9F8}"/>
            </a:ext>
          </a:extLst>
        </xdr:cNvPr>
        <xdr:cNvSpPr/>
      </xdr:nvSpPr>
      <xdr:spPr>
        <a:xfrm>
          <a:off x="6235700" y="173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DCD5A6E-355A-4324-BDCC-C7AF817B05CE}"/>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21EDC65-FFD2-4014-AA62-25EB105BEF3B}"/>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A3FB372-2B79-4B72-A5E8-AB5EC4FB3441}"/>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7175A34-7ADD-471E-9BE4-B73B5096C90B}"/>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247FEE3-FC98-4BC9-9F4D-12BDDA6C8148}"/>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7" name="楕円 476">
          <a:extLst>
            <a:ext uri="{FF2B5EF4-FFF2-40B4-BE49-F238E27FC236}">
              <a16:creationId xmlns:a16="http://schemas.microsoft.com/office/drawing/2014/main" id="{F114AC0A-B315-4816-9697-383CF5019112}"/>
            </a:ext>
          </a:extLst>
        </xdr:cNvPr>
        <xdr:cNvSpPr/>
      </xdr:nvSpPr>
      <xdr:spPr>
        <a:xfrm>
          <a:off x="9398000" y="173329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13988</xdr:rowOff>
    </xdr:from>
    <xdr:ext cx="469744" cy="259045"/>
    <xdr:sp macro="" textlink="">
      <xdr:nvSpPr>
        <xdr:cNvPr id="478" name="【市民会館】&#10;一人当たり面積該当値テキスト">
          <a:extLst>
            <a:ext uri="{FF2B5EF4-FFF2-40B4-BE49-F238E27FC236}">
              <a16:creationId xmlns:a16="http://schemas.microsoft.com/office/drawing/2014/main" id="{ACBFBC92-8A50-4330-B62E-8202AB127C57}"/>
            </a:ext>
          </a:extLst>
        </xdr:cNvPr>
        <xdr:cNvSpPr txBox="1"/>
      </xdr:nvSpPr>
      <xdr:spPr>
        <a:xfrm>
          <a:off x="9467850" y="1718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162561</xdr:rowOff>
    </xdr:from>
    <xdr:to>
      <xdr:col>50</xdr:col>
      <xdr:colOff>165100</xdr:colOff>
      <xdr:row>105</xdr:row>
      <xdr:rowOff>92711</xdr:rowOff>
    </xdr:to>
    <xdr:sp macro="" textlink="">
      <xdr:nvSpPr>
        <xdr:cNvPr id="479" name="楕円 478">
          <a:extLst>
            <a:ext uri="{FF2B5EF4-FFF2-40B4-BE49-F238E27FC236}">
              <a16:creationId xmlns:a16="http://schemas.microsoft.com/office/drawing/2014/main" id="{BF196E91-A7DE-4E8E-8224-CE1AB9109A7F}"/>
            </a:ext>
          </a:extLst>
        </xdr:cNvPr>
        <xdr:cNvSpPr/>
      </xdr:nvSpPr>
      <xdr:spPr>
        <a:xfrm>
          <a:off x="8636000" y="17332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41911</xdr:rowOff>
    </xdr:from>
    <xdr:to>
      <xdr:col>55</xdr:col>
      <xdr:colOff>0</xdr:colOff>
      <xdr:row>105</xdr:row>
      <xdr:rowOff>41911</xdr:rowOff>
    </xdr:to>
    <xdr:cxnSp macro="">
      <xdr:nvCxnSpPr>
        <xdr:cNvPr id="480" name="直線コネクタ 479">
          <a:extLst>
            <a:ext uri="{FF2B5EF4-FFF2-40B4-BE49-F238E27FC236}">
              <a16:creationId xmlns:a16="http://schemas.microsoft.com/office/drawing/2014/main" id="{BE71E653-D7C0-4FB3-B96C-460906AAA5CC}"/>
            </a:ext>
          </a:extLst>
        </xdr:cNvPr>
        <xdr:cNvCxnSpPr/>
      </xdr:nvCxnSpPr>
      <xdr:spPr>
        <a:xfrm>
          <a:off x="8686800" y="1737741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109220</xdr:rowOff>
    </xdr:from>
    <xdr:to>
      <xdr:col>46</xdr:col>
      <xdr:colOff>38100</xdr:colOff>
      <xdr:row>103</xdr:row>
      <xdr:rowOff>39370</xdr:rowOff>
    </xdr:to>
    <xdr:sp macro="" textlink="">
      <xdr:nvSpPr>
        <xdr:cNvPr id="481" name="楕円 480">
          <a:extLst>
            <a:ext uri="{FF2B5EF4-FFF2-40B4-BE49-F238E27FC236}">
              <a16:creationId xmlns:a16="http://schemas.microsoft.com/office/drawing/2014/main" id="{E1DDA962-F8BF-43A9-B32A-5F126C21EF28}"/>
            </a:ext>
          </a:extLst>
        </xdr:cNvPr>
        <xdr:cNvSpPr/>
      </xdr:nvSpPr>
      <xdr:spPr>
        <a:xfrm>
          <a:off x="7842250" y="169494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160020</xdr:rowOff>
    </xdr:from>
    <xdr:to>
      <xdr:col>50</xdr:col>
      <xdr:colOff>114300</xdr:colOff>
      <xdr:row>105</xdr:row>
      <xdr:rowOff>41911</xdr:rowOff>
    </xdr:to>
    <xdr:cxnSp macro="">
      <xdr:nvCxnSpPr>
        <xdr:cNvPr id="482" name="直線コネクタ 481">
          <a:extLst>
            <a:ext uri="{FF2B5EF4-FFF2-40B4-BE49-F238E27FC236}">
              <a16:creationId xmlns:a16="http://schemas.microsoft.com/office/drawing/2014/main" id="{E697C130-4506-43A6-B8A8-3A659A96AEBD}"/>
            </a:ext>
          </a:extLst>
        </xdr:cNvPr>
        <xdr:cNvCxnSpPr/>
      </xdr:nvCxnSpPr>
      <xdr:spPr>
        <a:xfrm>
          <a:off x="7886700" y="17000220"/>
          <a:ext cx="8001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132080</xdr:rowOff>
    </xdr:from>
    <xdr:to>
      <xdr:col>41</xdr:col>
      <xdr:colOff>101600</xdr:colOff>
      <xdr:row>103</xdr:row>
      <xdr:rowOff>62230</xdr:rowOff>
    </xdr:to>
    <xdr:sp macro="" textlink="">
      <xdr:nvSpPr>
        <xdr:cNvPr id="483" name="楕円 482">
          <a:extLst>
            <a:ext uri="{FF2B5EF4-FFF2-40B4-BE49-F238E27FC236}">
              <a16:creationId xmlns:a16="http://schemas.microsoft.com/office/drawing/2014/main" id="{5B1957A9-AB81-4613-BB31-BFD8F9E24C62}"/>
            </a:ext>
          </a:extLst>
        </xdr:cNvPr>
        <xdr:cNvSpPr/>
      </xdr:nvSpPr>
      <xdr:spPr>
        <a:xfrm>
          <a:off x="7029450" y="16972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160020</xdr:rowOff>
    </xdr:from>
    <xdr:to>
      <xdr:col>45</xdr:col>
      <xdr:colOff>177800</xdr:colOff>
      <xdr:row>103</xdr:row>
      <xdr:rowOff>11430</xdr:rowOff>
    </xdr:to>
    <xdr:cxnSp macro="">
      <xdr:nvCxnSpPr>
        <xdr:cNvPr id="484" name="直線コネクタ 483">
          <a:extLst>
            <a:ext uri="{FF2B5EF4-FFF2-40B4-BE49-F238E27FC236}">
              <a16:creationId xmlns:a16="http://schemas.microsoft.com/office/drawing/2014/main" id="{4B5390DE-9C36-44F5-B220-9E5C6355EDF4}"/>
            </a:ext>
          </a:extLst>
        </xdr:cNvPr>
        <xdr:cNvCxnSpPr/>
      </xdr:nvCxnSpPr>
      <xdr:spPr>
        <a:xfrm flipV="1">
          <a:off x="7080250" y="17000220"/>
          <a:ext cx="8064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116839</xdr:rowOff>
    </xdr:from>
    <xdr:to>
      <xdr:col>36</xdr:col>
      <xdr:colOff>165100</xdr:colOff>
      <xdr:row>103</xdr:row>
      <xdr:rowOff>46989</xdr:rowOff>
    </xdr:to>
    <xdr:sp macro="" textlink="">
      <xdr:nvSpPr>
        <xdr:cNvPr id="485" name="楕円 484">
          <a:extLst>
            <a:ext uri="{FF2B5EF4-FFF2-40B4-BE49-F238E27FC236}">
              <a16:creationId xmlns:a16="http://schemas.microsoft.com/office/drawing/2014/main" id="{AAE4EA31-760A-4EB6-A1C5-5CAEC4C873BB}"/>
            </a:ext>
          </a:extLst>
        </xdr:cNvPr>
        <xdr:cNvSpPr/>
      </xdr:nvSpPr>
      <xdr:spPr>
        <a:xfrm>
          <a:off x="6235700" y="169570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167639</xdr:rowOff>
    </xdr:from>
    <xdr:to>
      <xdr:col>41</xdr:col>
      <xdr:colOff>50800</xdr:colOff>
      <xdr:row>103</xdr:row>
      <xdr:rowOff>11430</xdr:rowOff>
    </xdr:to>
    <xdr:cxnSp macro="">
      <xdr:nvCxnSpPr>
        <xdr:cNvPr id="486" name="直線コネクタ 485">
          <a:extLst>
            <a:ext uri="{FF2B5EF4-FFF2-40B4-BE49-F238E27FC236}">
              <a16:creationId xmlns:a16="http://schemas.microsoft.com/office/drawing/2014/main" id="{8EB55D61-AC4D-46C5-8A38-0B4D522C052A}"/>
            </a:ext>
          </a:extLst>
        </xdr:cNvPr>
        <xdr:cNvCxnSpPr/>
      </xdr:nvCxnSpPr>
      <xdr:spPr>
        <a:xfrm>
          <a:off x="6286500" y="17007839"/>
          <a:ext cx="79375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7" name="n_1aveValue【市民会館】&#10;一人当たり面積">
          <a:extLst>
            <a:ext uri="{FF2B5EF4-FFF2-40B4-BE49-F238E27FC236}">
              <a16:creationId xmlns:a16="http://schemas.microsoft.com/office/drawing/2014/main" id="{E181F308-C5BA-482B-BFF0-D3A7ADAE168F}"/>
            </a:ext>
          </a:extLst>
        </xdr:cNvPr>
        <xdr:cNvSpPr txBox="1"/>
      </xdr:nvSpPr>
      <xdr:spPr>
        <a:xfrm>
          <a:off x="8458277" y="1748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114316</xdr:rowOff>
    </xdr:from>
    <xdr:ext cx="469744" cy="259045"/>
    <xdr:sp macro="" textlink="">
      <xdr:nvSpPr>
        <xdr:cNvPr id="488" name="n_2aveValue【市民会館】&#10;一人当たり面積">
          <a:extLst>
            <a:ext uri="{FF2B5EF4-FFF2-40B4-BE49-F238E27FC236}">
              <a16:creationId xmlns:a16="http://schemas.microsoft.com/office/drawing/2014/main" id="{8D9D9C5A-6B28-439F-9314-A35AF12F037B}"/>
            </a:ext>
          </a:extLst>
        </xdr:cNvPr>
        <xdr:cNvSpPr txBox="1"/>
      </xdr:nvSpPr>
      <xdr:spPr>
        <a:xfrm>
          <a:off x="7677227" y="1744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89" name="n_3aveValue【市民会館】&#10;一人当たり面積">
          <a:extLst>
            <a:ext uri="{FF2B5EF4-FFF2-40B4-BE49-F238E27FC236}">
              <a16:creationId xmlns:a16="http://schemas.microsoft.com/office/drawing/2014/main" id="{5C3A2A0E-47B2-44E5-B5F7-E55F8DB90035}"/>
            </a:ext>
          </a:extLst>
        </xdr:cNvPr>
        <xdr:cNvSpPr txBox="1"/>
      </xdr:nvSpPr>
      <xdr:spPr>
        <a:xfrm>
          <a:off x="6864427" y="1747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121938</xdr:rowOff>
    </xdr:from>
    <xdr:ext cx="469744" cy="259045"/>
    <xdr:sp macro="" textlink="">
      <xdr:nvSpPr>
        <xdr:cNvPr id="490" name="n_4aveValue【市民会館】&#10;一人当たり面積">
          <a:extLst>
            <a:ext uri="{FF2B5EF4-FFF2-40B4-BE49-F238E27FC236}">
              <a16:creationId xmlns:a16="http://schemas.microsoft.com/office/drawing/2014/main" id="{CD783488-B184-4A2A-AB0F-EFC20E4D69E4}"/>
            </a:ext>
          </a:extLst>
        </xdr:cNvPr>
        <xdr:cNvSpPr txBox="1"/>
      </xdr:nvSpPr>
      <xdr:spPr>
        <a:xfrm>
          <a:off x="6070677" y="174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109238</xdr:rowOff>
    </xdr:from>
    <xdr:ext cx="469744" cy="259045"/>
    <xdr:sp macro="" textlink="">
      <xdr:nvSpPr>
        <xdr:cNvPr id="491" name="n_1mainValue【市民会館】&#10;一人当たり面積">
          <a:extLst>
            <a:ext uri="{FF2B5EF4-FFF2-40B4-BE49-F238E27FC236}">
              <a16:creationId xmlns:a16="http://schemas.microsoft.com/office/drawing/2014/main" id="{FFBBDAB2-9E15-4210-8AEF-525EBF85FA92}"/>
            </a:ext>
          </a:extLst>
        </xdr:cNvPr>
        <xdr:cNvSpPr txBox="1"/>
      </xdr:nvSpPr>
      <xdr:spPr>
        <a:xfrm>
          <a:off x="8458277"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55897</xdr:rowOff>
    </xdr:from>
    <xdr:ext cx="469744" cy="259045"/>
    <xdr:sp macro="" textlink="">
      <xdr:nvSpPr>
        <xdr:cNvPr id="492" name="n_2mainValue【市民会館】&#10;一人当たり面積">
          <a:extLst>
            <a:ext uri="{FF2B5EF4-FFF2-40B4-BE49-F238E27FC236}">
              <a16:creationId xmlns:a16="http://schemas.microsoft.com/office/drawing/2014/main" id="{1710FBCA-BB8E-418D-96A0-A7A26B93A930}"/>
            </a:ext>
          </a:extLst>
        </xdr:cNvPr>
        <xdr:cNvSpPr txBox="1"/>
      </xdr:nvSpPr>
      <xdr:spPr>
        <a:xfrm>
          <a:off x="7677227" y="1673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78757</xdr:rowOff>
    </xdr:from>
    <xdr:ext cx="469744" cy="259045"/>
    <xdr:sp macro="" textlink="">
      <xdr:nvSpPr>
        <xdr:cNvPr id="493" name="n_3mainValue【市民会館】&#10;一人当たり面積">
          <a:extLst>
            <a:ext uri="{FF2B5EF4-FFF2-40B4-BE49-F238E27FC236}">
              <a16:creationId xmlns:a16="http://schemas.microsoft.com/office/drawing/2014/main" id="{703B863E-15A3-4230-9E3F-A5F5CE64E426}"/>
            </a:ext>
          </a:extLst>
        </xdr:cNvPr>
        <xdr:cNvSpPr txBox="1"/>
      </xdr:nvSpPr>
      <xdr:spPr>
        <a:xfrm>
          <a:off x="6864427" y="1675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63516</xdr:rowOff>
    </xdr:from>
    <xdr:ext cx="469744" cy="259045"/>
    <xdr:sp macro="" textlink="">
      <xdr:nvSpPr>
        <xdr:cNvPr id="494" name="n_4mainValue【市民会館】&#10;一人当たり面積">
          <a:extLst>
            <a:ext uri="{FF2B5EF4-FFF2-40B4-BE49-F238E27FC236}">
              <a16:creationId xmlns:a16="http://schemas.microsoft.com/office/drawing/2014/main" id="{46C28829-3B8B-4490-8471-D4D4D221B1FA}"/>
            </a:ext>
          </a:extLst>
        </xdr:cNvPr>
        <xdr:cNvSpPr txBox="1"/>
      </xdr:nvSpPr>
      <xdr:spPr>
        <a:xfrm>
          <a:off x="6070677" y="1673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A57A2CC7-C673-4DD7-BEC3-16873908A2E7}"/>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376C791C-D531-421B-BDA5-48567213A2EE}"/>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28A84D42-CCDC-4D26-8F95-FFD4C5A96025}"/>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D4E035D2-E5B7-4D33-8A83-E2D4AA26EFAF}"/>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A6D6DC7D-8182-453F-ACB2-7451F303349E}"/>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65E112D-92A3-42C2-8872-634239676E37}"/>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B5BBB9AD-1050-48BB-A7E5-0FBEA42B9A89}"/>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DFA5586D-C58F-4232-BABF-90D870C03BF8}"/>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CB69D1E1-B752-4AA2-8097-90371EECB883}"/>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6EDAD3D5-58A0-4806-BC2F-F15635E5B44D}"/>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4A29DA60-EEAF-4560-AB1E-A4304A3CC642}"/>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96DBA548-B5F4-4B6B-B45A-5B4743A9670D}"/>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31B00C92-5AAF-4BAB-9DC6-C37ABBC791B8}"/>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2899D354-6942-47A6-BDF8-230135269E49}"/>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F38070ED-DCD1-4BFE-BDA3-175510A64617}"/>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44C5BBDF-67A1-4915-A562-2069D864E4B6}"/>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D1632A67-5A71-4E47-84D3-B0AAC8155262}"/>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15D24E2B-EACE-43A1-9743-7DB677EE0444}"/>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4563E2A8-33F4-4348-B991-94A2E2561832}"/>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95409F32-672F-4ABB-A9E9-8AF9209A93F1}"/>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8D4768BD-8F13-451A-82FB-BC03C4B81F21}"/>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476C669D-2BFB-44BE-96F0-F8191A67D3CD}"/>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B8A4FB24-DBCB-493E-8595-B1885B2ED99D}"/>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C3454763-6D71-47FF-B360-056CBC2C993B}"/>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112395</xdr:rowOff>
    </xdr:to>
    <xdr:cxnSp macro="">
      <xdr:nvCxnSpPr>
        <xdr:cNvPr id="519" name="直線コネクタ 518">
          <a:extLst>
            <a:ext uri="{FF2B5EF4-FFF2-40B4-BE49-F238E27FC236}">
              <a16:creationId xmlns:a16="http://schemas.microsoft.com/office/drawing/2014/main" id="{77D567C4-D75A-40D3-91EA-E0E2AC8BD71D}"/>
            </a:ext>
          </a:extLst>
        </xdr:cNvPr>
        <xdr:cNvCxnSpPr/>
      </xdr:nvCxnSpPr>
      <xdr:spPr>
        <a:xfrm flipV="1">
          <a:off x="14699614" y="5591175"/>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6E1AC6D3-F9F7-42B8-9A98-E9E532717CE3}"/>
            </a:ext>
          </a:extLst>
        </xdr:cNvPr>
        <xdr:cNvSpPr txBox="1"/>
      </xdr:nvSpPr>
      <xdr:spPr>
        <a:xfrm>
          <a:off x="1473835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521" name="直線コネクタ 520">
          <a:extLst>
            <a:ext uri="{FF2B5EF4-FFF2-40B4-BE49-F238E27FC236}">
              <a16:creationId xmlns:a16="http://schemas.microsoft.com/office/drawing/2014/main" id="{C4284A27-42BE-46EE-BBDA-C48AD15A72B6}"/>
            </a:ext>
          </a:extLst>
        </xdr:cNvPr>
        <xdr:cNvCxnSpPr/>
      </xdr:nvCxnSpPr>
      <xdr:spPr>
        <a:xfrm>
          <a:off x="14611350" y="6881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79FFB590-7D95-46F7-B1B8-69B334E4B647}"/>
            </a:ext>
          </a:extLst>
        </xdr:cNvPr>
        <xdr:cNvSpPr txBox="1"/>
      </xdr:nvSpPr>
      <xdr:spPr>
        <a:xfrm>
          <a:off x="14738350" y="53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23" name="直線コネクタ 522">
          <a:extLst>
            <a:ext uri="{FF2B5EF4-FFF2-40B4-BE49-F238E27FC236}">
              <a16:creationId xmlns:a16="http://schemas.microsoft.com/office/drawing/2014/main" id="{9F0CEB6E-5E04-4DE3-8A98-BF9F0516686B}"/>
            </a:ext>
          </a:extLst>
        </xdr:cNvPr>
        <xdr:cNvCxnSpPr/>
      </xdr:nvCxnSpPr>
      <xdr:spPr>
        <a:xfrm>
          <a:off x="14611350" y="5591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86377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82834C23-EC80-4996-A40E-A0621788316B}"/>
            </a:ext>
          </a:extLst>
        </xdr:cNvPr>
        <xdr:cNvSpPr txBox="1"/>
      </xdr:nvSpPr>
      <xdr:spPr>
        <a:xfrm>
          <a:off x="14738350" y="6029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525" name="フローチャート: 判断 524">
          <a:extLst>
            <a:ext uri="{FF2B5EF4-FFF2-40B4-BE49-F238E27FC236}">
              <a16:creationId xmlns:a16="http://schemas.microsoft.com/office/drawing/2014/main" id="{2AEA1C7B-9EE5-42A6-BE8E-791FE6B63A8C}"/>
            </a:ext>
          </a:extLst>
        </xdr:cNvPr>
        <xdr:cNvSpPr/>
      </xdr:nvSpPr>
      <xdr:spPr>
        <a:xfrm>
          <a:off x="14649450" y="6172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526" name="フローチャート: 判断 525">
          <a:extLst>
            <a:ext uri="{FF2B5EF4-FFF2-40B4-BE49-F238E27FC236}">
              <a16:creationId xmlns:a16="http://schemas.microsoft.com/office/drawing/2014/main" id="{7AF344B9-6E96-437B-9EA3-CFE6A6F2DA79}"/>
            </a:ext>
          </a:extLst>
        </xdr:cNvPr>
        <xdr:cNvSpPr/>
      </xdr:nvSpPr>
      <xdr:spPr>
        <a:xfrm>
          <a:off x="13887450" y="6195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7" name="フローチャート: 判断 526">
          <a:extLst>
            <a:ext uri="{FF2B5EF4-FFF2-40B4-BE49-F238E27FC236}">
              <a16:creationId xmlns:a16="http://schemas.microsoft.com/office/drawing/2014/main" id="{B3F34250-F526-4F8C-9634-0370FCACE331}"/>
            </a:ext>
          </a:extLst>
        </xdr:cNvPr>
        <xdr:cNvSpPr/>
      </xdr:nvSpPr>
      <xdr:spPr>
        <a:xfrm>
          <a:off x="1309370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28" name="フローチャート: 判断 527">
          <a:extLst>
            <a:ext uri="{FF2B5EF4-FFF2-40B4-BE49-F238E27FC236}">
              <a16:creationId xmlns:a16="http://schemas.microsoft.com/office/drawing/2014/main" id="{06774B78-1A29-4D89-896C-94A8F296543B}"/>
            </a:ext>
          </a:extLst>
        </xdr:cNvPr>
        <xdr:cNvSpPr/>
      </xdr:nvSpPr>
      <xdr:spPr>
        <a:xfrm>
          <a:off x="12299950" y="6147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9" name="フローチャート: 判断 528">
          <a:extLst>
            <a:ext uri="{FF2B5EF4-FFF2-40B4-BE49-F238E27FC236}">
              <a16:creationId xmlns:a16="http://schemas.microsoft.com/office/drawing/2014/main" id="{181A7348-E98F-466D-838D-3D9DD1FE06AF}"/>
            </a:ext>
          </a:extLst>
        </xdr:cNvPr>
        <xdr:cNvSpPr/>
      </xdr:nvSpPr>
      <xdr:spPr>
        <a:xfrm>
          <a:off x="1148715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E4D39C8-46ED-4808-AA7A-760405FA9753}"/>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ACCAFE1-6D71-4FC9-A14A-F3573BDEC914}"/>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45E268F-FB91-40F5-BE5D-88E85178F624}"/>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65745DB-52FE-42EA-AB77-B1ED96F20AC4}"/>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B2585F4-9E67-46F6-A788-4522A87BA034}"/>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80645</xdr:rowOff>
    </xdr:from>
    <xdr:to>
      <xdr:col>85</xdr:col>
      <xdr:colOff>177800</xdr:colOff>
      <xdr:row>40</xdr:row>
      <xdr:rowOff>10795</xdr:rowOff>
    </xdr:to>
    <xdr:sp macro="" textlink="">
      <xdr:nvSpPr>
        <xdr:cNvPr id="535" name="楕円 534">
          <a:extLst>
            <a:ext uri="{FF2B5EF4-FFF2-40B4-BE49-F238E27FC236}">
              <a16:creationId xmlns:a16="http://schemas.microsoft.com/office/drawing/2014/main" id="{84B2A8B6-AF94-41EC-9C94-212F382683B0}"/>
            </a:ext>
          </a:extLst>
        </xdr:cNvPr>
        <xdr:cNvSpPr/>
      </xdr:nvSpPr>
      <xdr:spPr>
        <a:xfrm>
          <a:off x="14649450" y="6519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59072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1B945E80-3E5C-4E22-885B-98E30D94998A}"/>
            </a:ext>
          </a:extLst>
        </xdr:cNvPr>
        <xdr:cNvSpPr txBox="1"/>
      </xdr:nvSpPr>
      <xdr:spPr>
        <a:xfrm>
          <a:off x="1473835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42545</xdr:rowOff>
    </xdr:from>
    <xdr:to>
      <xdr:col>81</xdr:col>
      <xdr:colOff>101600</xdr:colOff>
      <xdr:row>39</xdr:row>
      <xdr:rowOff>144145</xdr:rowOff>
    </xdr:to>
    <xdr:sp macro="" textlink="">
      <xdr:nvSpPr>
        <xdr:cNvPr id="537" name="楕円 536">
          <a:extLst>
            <a:ext uri="{FF2B5EF4-FFF2-40B4-BE49-F238E27FC236}">
              <a16:creationId xmlns:a16="http://schemas.microsoft.com/office/drawing/2014/main" id="{1399A0F4-0831-4669-B963-6FB6D1C7D6D7}"/>
            </a:ext>
          </a:extLst>
        </xdr:cNvPr>
        <xdr:cNvSpPr/>
      </xdr:nvSpPr>
      <xdr:spPr>
        <a:xfrm>
          <a:off x="1388745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93345</xdr:rowOff>
    </xdr:from>
    <xdr:to>
      <xdr:col>85</xdr:col>
      <xdr:colOff>127000</xdr:colOff>
      <xdr:row>39</xdr:row>
      <xdr:rowOff>131445</xdr:rowOff>
    </xdr:to>
    <xdr:cxnSp macro="">
      <xdr:nvCxnSpPr>
        <xdr:cNvPr id="538" name="直線コネクタ 537">
          <a:extLst>
            <a:ext uri="{FF2B5EF4-FFF2-40B4-BE49-F238E27FC236}">
              <a16:creationId xmlns:a16="http://schemas.microsoft.com/office/drawing/2014/main" id="{D82CDB3C-C754-4F13-91EB-BA4BCDDC360A}"/>
            </a:ext>
          </a:extLst>
        </xdr:cNvPr>
        <xdr:cNvCxnSpPr/>
      </xdr:nvCxnSpPr>
      <xdr:spPr>
        <a:xfrm>
          <a:off x="13938250" y="653224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xdr:rowOff>
    </xdr:from>
    <xdr:to>
      <xdr:col>76</xdr:col>
      <xdr:colOff>165100</xdr:colOff>
      <xdr:row>39</xdr:row>
      <xdr:rowOff>107950</xdr:rowOff>
    </xdr:to>
    <xdr:sp macro="" textlink="">
      <xdr:nvSpPr>
        <xdr:cNvPr id="539" name="楕円 538">
          <a:extLst>
            <a:ext uri="{FF2B5EF4-FFF2-40B4-BE49-F238E27FC236}">
              <a16:creationId xmlns:a16="http://schemas.microsoft.com/office/drawing/2014/main" id="{956A2DBE-AF25-4862-8172-E998EF1FFB37}"/>
            </a:ext>
          </a:extLst>
        </xdr:cNvPr>
        <xdr:cNvSpPr/>
      </xdr:nvSpPr>
      <xdr:spPr>
        <a:xfrm>
          <a:off x="13093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57150</xdr:rowOff>
    </xdr:from>
    <xdr:to>
      <xdr:col>81</xdr:col>
      <xdr:colOff>50800</xdr:colOff>
      <xdr:row>39</xdr:row>
      <xdr:rowOff>93345</xdr:rowOff>
    </xdr:to>
    <xdr:cxnSp macro="">
      <xdr:nvCxnSpPr>
        <xdr:cNvPr id="540" name="直線コネクタ 539">
          <a:extLst>
            <a:ext uri="{FF2B5EF4-FFF2-40B4-BE49-F238E27FC236}">
              <a16:creationId xmlns:a16="http://schemas.microsoft.com/office/drawing/2014/main" id="{2EC83340-4FF9-4E43-B3BC-4FEEEDDB6D4A}"/>
            </a:ext>
          </a:extLst>
        </xdr:cNvPr>
        <xdr:cNvCxnSpPr/>
      </xdr:nvCxnSpPr>
      <xdr:spPr>
        <a:xfrm>
          <a:off x="13144500" y="649605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133985</xdr:rowOff>
    </xdr:from>
    <xdr:to>
      <xdr:col>72</xdr:col>
      <xdr:colOff>38100</xdr:colOff>
      <xdr:row>39</xdr:row>
      <xdr:rowOff>64135</xdr:rowOff>
    </xdr:to>
    <xdr:sp macro="" textlink="">
      <xdr:nvSpPr>
        <xdr:cNvPr id="541" name="楕円 540">
          <a:extLst>
            <a:ext uri="{FF2B5EF4-FFF2-40B4-BE49-F238E27FC236}">
              <a16:creationId xmlns:a16="http://schemas.microsoft.com/office/drawing/2014/main" id="{3FED122C-B090-4DBB-AC46-02F4109E0E5B}"/>
            </a:ext>
          </a:extLst>
        </xdr:cNvPr>
        <xdr:cNvSpPr/>
      </xdr:nvSpPr>
      <xdr:spPr>
        <a:xfrm>
          <a:off x="12299950" y="64077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xdr:rowOff>
    </xdr:from>
    <xdr:to>
      <xdr:col>76</xdr:col>
      <xdr:colOff>114300</xdr:colOff>
      <xdr:row>39</xdr:row>
      <xdr:rowOff>57150</xdr:rowOff>
    </xdr:to>
    <xdr:cxnSp macro="">
      <xdr:nvCxnSpPr>
        <xdr:cNvPr id="542" name="直線コネクタ 541">
          <a:extLst>
            <a:ext uri="{FF2B5EF4-FFF2-40B4-BE49-F238E27FC236}">
              <a16:creationId xmlns:a16="http://schemas.microsoft.com/office/drawing/2014/main" id="{C6CD458B-D5D5-4BF7-BD02-87E188067C98}"/>
            </a:ext>
          </a:extLst>
        </xdr:cNvPr>
        <xdr:cNvCxnSpPr/>
      </xdr:nvCxnSpPr>
      <xdr:spPr>
        <a:xfrm>
          <a:off x="12344400" y="6452235"/>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128270</xdr:rowOff>
    </xdr:from>
    <xdr:to>
      <xdr:col>67</xdr:col>
      <xdr:colOff>101600</xdr:colOff>
      <xdr:row>39</xdr:row>
      <xdr:rowOff>58420</xdr:rowOff>
    </xdr:to>
    <xdr:sp macro="" textlink="">
      <xdr:nvSpPr>
        <xdr:cNvPr id="543" name="楕円 542">
          <a:extLst>
            <a:ext uri="{FF2B5EF4-FFF2-40B4-BE49-F238E27FC236}">
              <a16:creationId xmlns:a16="http://schemas.microsoft.com/office/drawing/2014/main" id="{0BBF7B78-9B89-4540-B8BC-34297508A0E9}"/>
            </a:ext>
          </a:extLst>
        </xdr:cNvPr>
        <xdr:cNvSpPr/>
      </xdr:nvSpPr>
      <xdr:spPr>
        <a:xfrm>
          <a:off x="11487150" y="640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13335</xdr:rowOff>
    </xdr:to>
    <xdr:cxnSp macro="">
      <xdr:nvCxnSpPr>
        <xdr:cNvPr id="544" name="直線コネクタ 543">
          <a:extLst>
            <a:ext uri="{FF2B5EF4-FFF2-40B4-BE49-F238E27FC236}">
              <a16:creationId xmlns:a16="http://schemas.microsoft.com/office/drawing/2014/main" id="{8CFA9678-FB06-40D4-87BC-4F0ECFB9DDAD}"/>
            </a:ext>
          </a:extLst>
        </xdr:cNvPr>
        <xdr:cNvCxnSpPr/>
      </xdr:nvCxnSpPr>
      <xdr:spPr>
        <a:xfrm>
          <a:off x="11537950" y="6446520"/>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5D150E2F-6D89-46A4-9533-C558A029F908}"/>
            </a:ext>
          </a:extLst>
        </xdr:cNvPr>
        <xdr:cNvSpPr txBox="1"/>
      </xdr:nvSpPr>
      <xdr:spPr>
        <a:xfrm>
          <a:off x="13742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8FA26A0-CF15-4CFD-BA55-DCBDAF76BB8B}"/>
            </a:ext>
          </a:extLst>
        </xdr:cNvPr>
        <xdr:cNvSpPr txBox="1"/>
      </xdr:nvSpPr>
      <xdr:spPr>
        <a:xfrm>
          <a:off x="1296099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156862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C90D7659-CCD2-4412-9CE2-18A7DBCCDE35}"/>
            </a:ext>
          </a:extLst>
        </xdr:cNvPr>
        <xdr:cNvSpPr txBox="1"/>
      </xdr:nvSpPr>
      <xdr:spPr>
        <a:xfrm>
          <a:off x="12167244" y="593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BA790280-9350-4927-9352-5C19AFA294A5}"/>
            </a:ext>
          </a:extLst>
        </xdr:cNvPr>
        <xdr:cNvSpPr txBox="1"/>
      </xdr:nvSpPr>
      <xdr:spPr>
        <a:xfrm>
          <a:off x="11354444" y="590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135272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F5FD87BB-492D-4708-88D6-42B605C660CB}"/>
            </a:ext>
          </a:extLst>
        </xdr:cNvPr>
        <xdr:cNvSpPr txBox="1"/>
      </xdr:nvSpPr>
      <xdr:spPr>
        <a:xfrm>
          <a:off x="13742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99077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6931DB99-A62D-4C04-99C1-7405018195C8}"/>
            </a:ext>
          </a:extLst>
        </xdr:cNvPr>
        <xdr:cNvSpPr txBox="1"/>
      </xdr:nvSpPr>
      <xdr:spPr>
        <a:xfrm>
          <a:off x="1296099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55262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76EB7458-81D1-456A-AA9A-93DE2505C32E}"/>
            </a:ext>
          </a:extLst>
        </xdr:cNvPr>
        <xdr:cNvSpPr txBox="1"/>
      </xdr:nvSpPr>
      <xdr:spPr>
        <a:xfrm>
          <a:off x="121672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3623702C-FD3E-4FF4-A8B0-800830776CF6}"/>
            </a:ext>
          </a:extLst>
        </xdr:cNvPr>
        <xdr:cNvSpPr txBox="1"/>
      </xdr:nvSpPr>
      <xdr:spPr>
        <a:xfrm>
          <a:off x="113544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12E55233-98FF-4205-8947-C41B717270F7}"/>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3A3CAEC-E26E-4ACD-BD3C-F129031E9458}"/>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21AE157B-074F-4B05-B635-5540CE971B40}"/>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FB5CA9D-7B48-4202-BBE1-C3BEE5BC3309}"/>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22A98414-7068-44E7-8922-189278D1F273}"/>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5EAFA5CF-6483-4635-AC44-912C29288A75}"/>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FB70A3F-979C-4DF9-B4C1-2BC90B9CCBD7}"/>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9E97A2EF-C4BB-4AA1-90E1-18CCD134A1EA}"/>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2B0F207E-4E89-430D-9E9E-D2910721AE0B}"/>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7A09D948-D2FC-4222-9EF3-5600B848DA1C}"/>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11CF4F3F-910A-4831-AF90-50BE32BA7906}"/>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F0FE4EF9-356B-42A7-9D56-72C9F6037D95}"/>
            </a:ext>
          </a:extLst>
        </xdr:cNvPr>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65557EFC-58C5-4AB3-8F3C-30AE440A06A4}"/>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5283F56B-A7BD-422B-994D-87D509233911}"/>
            </a:ext>
          </a:extLst>
        </xdr:cNvPr>
        <xdr:cNvSpPr txBox="1"/>
      </xdr:nvSpPr>
      <xdr:spPr>
        <a:xfrm>
          <a:off x="159850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4895E348-4306-4264-8EB2-9DF93B717D77}"/>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27B517AA-1156-4D7A-A2F8-FBB2A62E55E2}"/>
            </a:ext>
          </a:extLst>
        </xdr:cNvPr>
        <xdr:cNvSpPr txBox="1"/>
      </xdr:nvSpPr>
      <xdr:spPr>
        <a:xfrm>
          <a:off x="159850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4AF89DAC-46B3-41BD-BD0D-ABE3616EF49E}"/>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07D0486F-8918-4699-9A37-EA08C474A8E5}"/>
            </a:ext>
          </a:extLst>
        </xdr:cNvPr>
        <xdr:cNvSpPr txBox="1"/>
      </xdr:nvSpPr>
      <xdr:spPr>
        <a:xfrm>
          <a:off x="159850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7EEE8F8D-6D3F-4E89-A1D1-A6E9CF6CC1F2}"/>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23EA76D6-C5F8-471A-9DD4-EE516F36AE30}"/>
            </a:ext>
          </a:extLst>
        </xdr:cNvPr>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D7FE287C-0816-4E49-AED2-1D57B42D39FA}"/>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F8CB3ACC-B089-441B-ACEA-4958A54D0672}"/>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C89B3937-414D-47FD-A9EE-8DDDD6C0F3D2}"/>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161303</xdr:rowOff>
    </xdr:from>
    <xdr:to>
      <xdr:col>116</xdr:col>
      <xdr:colOff>62864</xdr:colOff>
      <xdr:row>41</xdr:row>
      <xdr:rowOff>41301</xdr:rowOff>
    </xdr:to>
    <xdr:cxnSp macro="">
      <xdr:nvCxnSpPr>
        <xdr:cNvPr id="576" name="直線コネクタ 575">
          <a:extLst>
            <a:ext uri="{FF2B5EF4-FFF2-40B4-BE49-F238E27FC236}">
              <a16:creationId xmlns:a16="http://schemas.microsoft.com/office/drawing/2014/main" id="{2BE860F3-5017-4605-B1A4-C0523DCABE30}"/>
            </a:ext>
          </a:extLst>
        </xdr:cNvPr>
        <xdr:cNvCxnSpPr/>
      </xdr:nvCxnSpPr>
      <xdr:spPr>
        <a:xfrm flipV="1">
          <a:off x="19951064" y="5444503"/>
          <a:ext cx="0" cy="136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45128</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3F7E9BC0-7B9F-4E2D-B69F-DDBCD3D52C8E}"/>
            </a:ext>
          </a:extLst>
        </xdr:cNvPr>
        <xdr:cNvSpPr txBox="1"/>
      </xdr:nvSpPr>
      <xdr:spPr>
        <a:xfrm>
          <a:off x="19989800" y="68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41301</xdr:rowOff>
    </xdr:from>
    <xdr:to>
      <xdr:col>116</xdr:col>
      <xdr:colOff>152400</xdr:colOff>
      <xdr:row>41</xdr:row>
      <xdr:rowOff>41301</xdr:rowOff>
    </xdr:to>
    <xdr:cxnSp macro="">
      <xdr:nvCxnSpPr>
        <xdr:cNvPr id="578" name="直線コネクタ 577">
          <a:extLst>
            <a:ext uri="{FF2B5EF4-FFF2-40B4-BE49-F238E27FC236}">
              <a16:creationId xmlns:a16="http://schemas.microsoft.com/office/drawing/2014/main" id="{AE168821-06BA-4319-A43C-2B994AF4D33E}"/>
            </a:ext>
          </a:extLst>
        </xdr:cNvPr>
        <xdr:cNvCxnSpPr/>
      </xdr:nvCxnSpPr>
      <xdr:spPr>
        <a:xfrm>
          <a:off x="19881850" y="6810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107980</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29F6CA06-920B-44EC-A1F4-69314CE758E3}"/>
            </a:ext>
          </a:extLst>
        </xdr:cNvPr>
        <xdr:cNvSpPr txBox="1"/>
      </xdr:nvSpPr>
      <xdr:spPr>
        <a:xfrm>
          <a:off x="19989800" y="522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161303</xdr:rowOff>
    </xdr:from>
    <xdr:to>
      <xdr:col>116</xdr:col>
      <xdr:colOff>152400</xdr:colOff>
      <xdr:row>32</xdr:row>
      <xdr:rowOff>161303</xdr:rowOff>
    </xdr:to>
    <xdr:cxnSp macro="">
      <xdr:nvCxnSpPr>
        <xdr:cNvPr id="580" name="直線コネクタ 579">
          <a:extLst>
            <a:ext uri="{FF2B5EF4-FFF2-40B4-BE49-F238E27FC236}">
              <a16:creationId xmlns:a16="http://schemas.microsoft.com/office/drawing/2014/main" id="{9B19689E-D807-4B56-88F4-A60AF5962B74}"/>
            </a:ext>
          </a:extLst>
        </xdr:cNvPr>
        <xdr:cNvCxnSpPr/>
      </xdr:nvCxnSpPr>
      <xdr:spPr>
        <a:xfrm>
          <a:off x="19881850" y="54445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79684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7E765AE1-2D3A-43B3-BA7D-3D4C580B8D69}"/>
            </a:ext>
          </a:extLst>
        </xdr:cNvPr>
        <xdr:cNvSpPr txBox="1"/>
      </xdr:nvSpPr>
      <xdr:spPr>
        <a:xfrm>
          <a:off x="19989800" y="60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101257</xdr:rowOff>
    </xdr:from>
    <xdr:to>
      <xdr:col>116</xdr:col>
      <xdr:colOff>114300</xdr:colOff>
      <xdr:row>37</xdr:row>
      <xdr:rowOff>31407</xdr:rowOff>
    </xdr:to>
    <xdr:sp macro="" textlink="">
      <xdr:nvSpPr>
        <xdr:cNvPr id="582" name="フローチャート: 判断 581">
          <a:extLst>
            <a:ext uri="{FF2B5EF4-FFF2-40B4-BE49-F238E27FC236}">
              <a16:creationId xmlns:a16="http://schemas.microsoft.com/office/drawing/2014/main" id="{E8FB8039-5EE0-4496-9BF9-768A29311A54}"/>
            </a:ext>
          </a:extLst>
        </xdr:cNvPr>
        <xdr:cNvSpPr/>
      </xdr:nvSpPr>
      <xdr:spPr>
        <a:xfrm>
          <a:off x="19900900" y="60448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126225</xdr:rowOff>
    </xdr:from>
    <xdr:to>
      <xdr:col>112</xdr:col>
      <xdr:colOff>38100</xdr:colOff>
      <xdr:row>37</xdr:row>
      <xdr:rowOff>56375</xdr:rowOff>
    </xdr:to>
    <xdr:sp macro="" textlink="">
      <xdr:nvSpPr>
        <xdr:cNvPr id="583" name="フローチャート: 判断 582">
          <a:extLst>
            <a:ext uri="{FF2B5EF4-FFF2-40B4-BE49-F238E27FC236}">
              <a16:creationId xmlns:a16="http://schemas.microsoft.com/office/drawing/2014/main" id="{27830E70-C340-4A2C-8D17-1A29D470E04C}"/>
            </a:ext>
          </a:extLst>
        </xdr:cNvPr>
        <xdr:cNvSpPr/>
      </xdr:nvSpPr>
      <xdr:spPr>
        <a:xfrm>
          <a:off x="19157950" y="6069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116091</xdr:rowOff>
    </xdr:from>
    <xdr:to>
      <xdr:col>107</xdr:col>
      <xdr:colOff>101600</xdr:colOff>
      <xdr:row>37</xdr:row>
      <xdr:rowOff>46241</xdr:rowOff>
    </xdr:to>
    <xdr:sp macro="" textlink="">
      <xdr:nvSpPr>
        <xdr:cNvPr id="584" name="フローチャート: 判断 583">
          <a:extLst>
            <a:ext uri="{FF2B5EF4-FFF2-40B4-BE49-F238E27FC236}">
              <a16:creationId xmlns:a16="http://schemas.microsoft.com/office/drawing/2014/main" id="{3249327E-2ECF-4D82-BED2-41C0C509513C}"/>
            </a:ext>
          </a:extLst>
        </xdr:cNvPr>
        <xdr:cNvSpPr/>
      </xdr:nvSpPr>
      <xdr:spPr>
        <a:xfrm>
          <a:off x="18345150" y="60596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10008</xdr:rowOff>
    </xdr:from>
    <xdr:to>
      <xdr:col>102</xdr:col>
      <xdr:colOff>165100</xdr:colOff>
      <xdr:row>37</xdr:row>
      <xdr:rowOff>111608</xdr:rowOff>
    </xdr:to>
    <xdr:sp macro="" textlink="">
      <xdr:nvSpPr>
        <xdr:cNvPr id="585" name="フローチャート: 判断 584">
          <a:extLst>
            <a:ext uri="{FF2B5EF4-FFF2-40B4-BE49-F238E27FC236}">
              <a16:creationId xmlns:a16="http://schemas.microsoft.com/office/drawing/2014/main" id="{8F383B43-530A-43F5-ADA9-398E914555A9}"/>
            </a:ext>
          </a:extLst>
        </xdr:cNvPr>
        <xdr:cNvSpPr/>
      </xdr:nvSpPr>
      <xdr:spPr>
        <a:xfrm>
          <a:off x="17551400" y="61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90386</xdr:rowOff>
    </xdr:from>
    <xdr:to>
      <xdr:col>98</xdr:col>
      <xdr:colOff>38100</xdr:colOff>
      <xdr:row>38</xdr:row>
      <xdr:rowOff>20536</xdr:rowOff>
    </xdr:to>
    <xdr:sp macro="" textlink="">
      <xdr:nvSpPr>
        <xdr:cNvPr id="586" name="フローチャート: 判断 585">
          <a:extLst>
            <a:ext uri="{FF2B5EF4-FFF2-40B4-BE49-F238E27FC236}">
              <a16:creationId xmlns:a16="http://schemas.microsoft.com/office/drawing/2014/main" id="{6DF53646-578B-4962-90EB-B4C0574735D6}"/>
            </a:ext>
          </a:extLst>
        </xdr:cNvPr>
        <xdr:cNvSpPr/>
      </xdr:nvSpPr>
      <xdr:spPr>
        <a:xfrm>
          <a:off x="16757650" y="61990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022C8FE-9639-4D5D-8F36-D8E33A80C527}"/>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0DFEF51-8C68-4D9C-A825-A0CBFF449320}"/>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377B961-D098-48B5-87FC-D7EA881C103A}"/>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34E0704-4B27-4978-A3DF-DB50257E5FE2}"/>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BB61CB8-2150-4879-9991-FE323EF5B318}"/>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128931</xdr:rowOff>
    </xdr:from>
    <xdr:to>
      <xdr:col>116</xdr:col>
      <xdr:colOff>114300</xdr:colOff>
      <xdr:row>33</xdr:row>
      <xdr:rowOff>59081</xdr:rowOff>
    </xdr:to>
    <xdr:sp macro="" textlink="">
      <xdr:nvSpPr>
        <xdr:cNvPr id="592" name="楕円 591">
          <a:extLst>
            <a:ext uri="{FF2B5EF4-FFF2-40B4-BE49-F238E27FC236}">
              <a16:creationId xmlns:a16="http://schemas.microsoft.com/office/drawing/2014/main" id="{AB8913C0-88C4-47E4-963D-AFE2C8961B48}"/>
            </a:ext>
          </a:extLst>
        </xdr:cNvPr>
        <xdr:cNvSpPr/>
      </xdr:nvSpPr>
      <xdr:spPr>
        <a:xfrm>
          <a:off x="19900900" y="54121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63530</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C844EB73-33A4-4B3F-99D3-431B9EC2F4B2}"/>
            </a:ext>
          </a:extLst>
        </xdr:cNvPr>
        <xdr:cNvSpPr txBox="1"/>
      </xdr:nvSpPr>
      <xdr:spPr>
        <a:xfrm>
          <a:off x="19989800" y="534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132397</xdr:rowOff>
    </xdr:from>
    <xdr:to>
      <xdr:col>112</xdr:col>
      <xdr:colOff>38100</xdr:colOff>
      <xdr:row>33</xdr:row>
      <xdr:rowOff>62547</xdr:rowOff>
    </xdr:to>
    <xdr:sp macro="" textlink="">
      <xdr:nvSpPr>
        <xdr:cNvPr id="594" name="楕円 593">
          <a:extLst>
            <a:ext uri="{FF2B5EF4-FFF2-40B4-BE49-F238E27FC236}">
              <a16:creationId xmlns:a16="http://schemas.microsoft.com/office/drawing/2014/main" id="{440990E8-9BA9-46A1-BBD7-1D2606144DA3}"/>
            </a:ext>
          </a:extLst>
        </xdr:cNvPr>
        <xdr:cNvSpPr/>
      </xdr:nvSpPr>
      <xdr:spPr>
        <a:xfrm>
          <a:off x="19157950" y="54155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8281</xdr:rowOff>
    </xdr:from>
    <xdr:to>
      <xdr:col>116</xdr:col>
      <xdr:colOff>63500</xdr:colOff>
      <xdr:row>33</xdr:row>
      <xdr:rowOff>11747</xdr:rowOff>
    </xdr:to>
    <xdr:cxnSp macro="">
      <xdr:nvCxnSpPr>
        <xdr:cNvPr id="595" name="直線コネクタ 594">
          <a:extLst>
            <a:ext uri="{FF2B5EF4-FFF2-40B4-BE49-F238E27FC236}">
              <a16:creationId xmlns:a16="http://schemas.microsoft.com/office/drawing/2014/main" id="{23EE022B-32EB-4BED-88BA-AFE31BBA3DF0}"/>
            </a:ext>
          </a:extLst>
        </xdr:cNvPr>
        <xdr:cNvCxnSpPr/>
      </xdr:nvCxnSpPr>
      <xdr:spPr>
        <a:xfrm flipV="1">
          <a:off x="19202400" y="5456581"/>
          <a:ext cx="7493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138557</xdr:rowOff>
    </xdr:from>
    <xdr:to>
      <xdr:col>107</xdr:col>
      <xdr:colOff>101600</xdr:colOff>
      <xdr:row>33</xdr:row>
      <xdr:rowOff>68707</xdr:rowOff>
    </xdr:to>
    <xdr:sp macro="" textlink="">
      <xdr:nvSpPr>
        <xdr:cNvPr id="596" name="楕円 595">
          <a:extLst>
            <a:ext uri="{FF2B5EF4-FFF2-40B4-BE49-F238E27FC236}">
              <a16:creationId xmlns:a16="http://schemas.microsoft.com/office/drawing/2014/main" id="{5B38F468-0771-43C0-8C7F-BD63016AB5F4}"/>
            </a:ext>
          </a:extLst>
        </xdr:cNvPr>
        <xdr:cNvSpPr/>
      </xdr:nvSpPr>
      <xdr:spPr>
        <a:xfrm>
          <a:off x="18345150" y="54217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11747</xdr:rowOff>
    </xdr:from>
    <xdr:to>
      <xdr:col>111</xdr:col>
      <xdr:colOff>177800</xdr:colOff>
      <xdr:row>33</xdr:row>
      <xdr:rowOff>17907</xdr:rowOff>
    </xdr:to>
    <xdr:cxnSp macro="">
      <xdr:nvCxnSpPr>
        <xdr:cNvPr id="597" name="直線コネクタ 596">
          <a:extLst>
            <a:ext uri="{FF2B5EF4-FFF2-40B4-BE49-F238E27FC236}">
              <a16:creationId xmlns:a16="http://schemas.microsoft.com/office/drawing/2014/main" id="{23FE1CEE-DB95-4C44-B476-3FAA36D58D40}"/>
            </a:ext>
          </a:extLst>
        </xdr:cNvPr>
        <xdr:cNvCxnSpPr/>
      </xdr:nvCxnSpPr>
      <xdr:spPr>
        <a:xfrm flipV="1">
          <a:off x="18395950" y="5460047"/>
          <a:ext cx="80645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129426</xdr:rowOff>
    </xdr:from>
    <xdr:to>
      <xdr:col>102</xdr:col>
      <xdr:colOff>165100</xdr:colOff>
      <xdr:row>33</xdr:row>
      <xdr:rowOff>59576</xdr:rowOff>
    </xdr:to>
    <xdr:sp macro="" textlink="">
      <xdr:nvSpPr>
        <xdr:cNvPr id="598" name="楕円 597">
          <a:extLst>
            <a:ext uri="{FF2B5EF4-FFF2-40B4-BE49-F238E27FC236}">
              <a16:creationId xmlns:a16="http://schemas.microsoft.com/office/drawing/2014/main" id="{76304C51-391C-41B6-AC23-5FDAF09C83FB}"/>
            </a:ext>
          </a:extLst>
        </xdr:cNvPr>
        <xdr:cNvSpPr/>
      </xdr:nvSpPr>
      <xdr:spPr>
        <a:xfrm>
          <a:off x="17551400" y="54126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8776</xdr:rowOff>
    </xdr:from>
    <xdr:to>
      <xdr:col>107</xdr:col>
      <xdr:colOff>50800</xdr:colOff>
      <xdr:row>33</xdr:row>
      <xdr:rowOff>17907</xdr:rowOff>
    </xdr:to>
    <xdr:cxnSp macro="">
      <xdr:nvCxnSpPr>
        <xdr:cNvPr id="599" name="直線コネクタ 598">
          <a:extLst>
            <a:ext uri="{FF2B5EF4-FFF2-40B4-BE49-F238E27FC236}">
              <a16:creationId xmlns:a16="http://schemas.microsoft.com/office/drawing/2014/main" id="{BE758ABD-5D15-4B54-BF25-B29F4A5812D4}"/>
            </a:ext>
          </a:extLst>
        </xdr:cNvPr>
        <xdr:cNvCxnSpPr/>
      </xdr:nvCxnSpPr>
      <xdr:spPr>
        <a:xfrm>
          <a:off x="17602200" y="5457076"/>
          <a:ext cx="79375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18326</xdr:rowOff>
    </xdr:from>
    <xdr:to>
      <xdr:col>98</xdr:col>
      <xdr:colOff>38100</xdr:colOff>
      <xdr:row>33</xdr:row>
      <xdr:rowOff>119926</xdr:rowOff>
    </xdr:to>
    <xdr:sp macro="" textlink="">
      <xdr:nvSpPr>
        <xdr:cNvPr id="600" name="楕円 599">
          <a:extLst>
            <a:ext uri="{FF2B5EF4-FFF2-40B4-BE49-F238E27FC236}">
              <a16:creationId xmlns:a16="http://schemas.microsoft.com/office/drawing/2014/main" id="{42B66B45-11F9-4153-80F4-A6929E94BC98}"/>
            </a:ext>
          </a:extLst>
        </xdr:cNvPr>
        <xdr:cNvSpPr/>
      </xdr:nvSpPr>
      <xdr:spPr>
        <a:xfrm>
          <a:off x="16757650" y="54666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8776</xdr:rowOff>
    </xdr:from>
    <xdr:to>
      <xdr:col>102</xdr:col>
      <xdr:colOff>114300</xdr:colOff>
      <xdr:row>33</xdr:row>
      <xdr:rowOff>69126</xdr:rowOff>
    </xdr:to>
    <xdr:cxnSp macro="">
      <xdr:nvCxnSpPr>
        <xdr:cNvPr id="601" name="直線コネクタ 600">
          <a:extLst>
            <a:ext uri="{FF2B5EF4-FFF2-40B4-BE49-F238E27FC236}">
              <a16:creationId xmlns:a16="http://schemas.microsoft.com/office/drawing/2014/main" id="{9080B143-EF66-4E1F-B7DC-DE9EF2720B09}"/>
            </a:ext>
          </a:extLst>
        </xdr:cNvPr>
        <xdr:cNvCxnSpPr/>
      </xdr:nvCxnSpPr>
      <xdr:spPr>
        <a:xfrm flipV="1">
          <a:off x="16802100" y="5457076"/>
          <a:ext cx="8001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47502</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9743137C-EF08-4004-A910-51B047AEA344}"/>
            </a:ext>
          </a:extLst>
        </xdr:cNvPr>
        <xdr:cNvSpPr txBox="1"/>
      </xdr:nvSpPr>
      <xdr:spPr>
        <a:xfrm>
          <a:off x="18947911" y="6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37368</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96A80853-49BD-4F12-A2CE-A75C97217281}"/>
            </a:ext>
          </a:extLst>
        </xdr:cNvPr>
        <xdr:cNvSpPr txBox="1"/>
      </xdr:nvSpPr>
      <xdr:spPr>
        <a:xfrm>
          <a:off x="18166861" y="61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102735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B2A78673-33BD-483B-8C27-002D478C2DCF}"/>
            </a:ext>
          </a:extLst>
        </xdr:cNvPr>
        <xdr:cNvSpPr txBox="1"/>
      </xdr:nvSpPr>
      <xdr:spPr>
        <a:xfrm>
          <a:off x="17354061" y="62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11663</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A32ABF25-E696-4168-A4AE-6D62435C065C}"/>
            </a:ext>
          </a:extLst>
        </xdr:cNvPr>
        <xdr:cNvSpPr txBox="1"/>
      </xdr:nvSpPr>
      <xdr:spPr>
        <a:xfrm>
          <a:off x="16560311" y="62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79074</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8A9B7DB1-4455-4716-B3DC-EFC7F0DBD105}"/>
            </a:ext>
          </a:extLst>
        </xdr:cNvPr>
        <xdr:cNvSpPr txBox="1"/>
      </xdr:nvSpPr>
      <xdr:spPr>
        <a:xfrm>
          <a:off x="18915595" y="519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85234</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F4731894-675C-4EB5-A061-B9598D079BBE}"/>
            </a:ext>
          </a:extLst>
        </xdr:cNvPr>
        <xdr:cNvSpPr txBox="1"/>
      </xdr:nvSpPr>
      <xdr:spPr>
        <a:xfrm>
          <a:off x="18134545" y="520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76103</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793DCAC3-412E-41AC-882F-8B9CA9240D54}"/>
            </a:ext>
          </a:extLst>
        </xdr:cNvPr>
        <xdr:cNvSpPr txBox="1"/>
      </xdr:nvSpPr>
      <xdr:spPr>
        <a:xfrm>
          <a:off x="17321745" y="519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136453</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C5F4F143-BFA0-4238-A4E8-962FA1937E78}"/>
            </a:ext>
          </a:extLst>
        </xdr:cNvPr>
        <xdr:cNvSpPr txBox="1"/>
      </xdr:nvSpPr>
      <xdr:spPr>
        <a:xfrm>
          <a:off x="16527995" y="525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84EF6BEE-3C31-4D04-AE34-EE45276429B4}"/>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90ABE86C-CA05-47CA-AA69-19629C8697BB}"/>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963BD828-9A19-4D72-9487-BE5FE5376D5B}"/>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E94A1BB0-7408-4D2F-8D39-417B03802CB1}"/>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5A4F9BB1-DFF1-4CEE-A844-51A240123701}"/>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B71A5577-2E75-4EF2-94F3-7546126CDA0B}"/>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19D7FD7-F31D-4CC6-8CFF-EAE4A87ED751}"/>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190B2C53-7C4C-47A6-9802-738BF2EA731B}"/>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36CE1559-AA8C-462E-BFA8-73E393FE6ECA}"/>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23FA5160-8634-4619-8C29-E8E38D4E65D4}"/>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81B668E9-14FF-4235-9DA2-CDD62D5EDBCA}"/>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923B1907-7239-4BB4-8E1A-690A00ED0F6A}"/>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712E6843-C929-4C60-A26E-2F5352B43FBB}"/>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DBC78A46-5C21-44D1-99B4-371154CD15BC}"/>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C306221C-5C30-4834-BD93-A5138C832D0D}"/>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5ED80740-F7C4-4958-87A5-996525D978A7}"/>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46545462-89A7-4148-BEA5-91CD5CCBA76F}"/>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C8BAD1A1-9CD6-444F-AB6E-320D9339D0DC}"/>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965A7B1-470B-47E6-B298-357F7377E4C8}"/>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7E406D23-C64D-4CE4-AE81-51B87B3D165F}"/>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2E31B46B-DFD5-4E95-8717-288CFA089A25}"/>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495B7741-CB98-4B88-ACA2-D72547F95501}"/>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F52AA730-3A8A-4A21-BFA5-66C2B02621F9}"/>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5553783F-B8BE-46C5-9538-C72B84DF8BD1}"/>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63</xdr:row>
      <xdr:rowOff>17145</xdr:rowOff>
    </xdr:to>
    <xdr:cxnSp macro="">
      <xdr:nvCxnSpPr>
        <xdr:cNvPr id="634" name="直線コネクタ 633">
          <a:extLst>
            <a:ext uri="{FF2B5EF4-FFF2-40B4-BE49-F238E27FC236}">
              <a16:creationId xmlns:a16="http://schemas.microsoft.com/office/drawing/2014/main" id="{0B65F3A5-D936-4347-8284-7AFE0D295E83}"/>
            </a:ext>
          </a:extLst>
        </xdr:cNvPr>
        <xdr:cNvCxnSpPr/>
      </xdr:nvCxnSpPr>
      <xdr:spPr>
        <a:xfrm flipV="1">
          <a:off x="14699614" y="9359900"/>
          <a:ext cx="0" cy="105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20972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2CF60636-949B-4FB0-BFAD-EE2437D4CF89}"/>
            </a:ext>
          </a:extLst>
        </xdr:cNvPr>
        <xdr:cNvSpPr txBox="1"/>
      </xdr:nvSpPr>
      <xdr:spPr>
        <a:xfrm>
          <a:off x="14738350"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17145</xdr:rowOff>
    </xdr:from>
    <xdr:to>
      <xdr:col>86</xdr:col>
      <xdr:colOff>25400</xdr:colOff>
      <xdr:row>63</xdr:row>
      <xdr:rowOff>17145</xdr:rowOff>
    </xdr:to>
    <xdr:cxnSp macro="">
      <xdr:nvCxnSpPr>
        <xdr:cNvPr id="636" name="直線コネクタ 635">
          <a:extLst>
            <a:ext uri="{FF2B5EF4-FFF2-40B4-BE49-F238E27FC236}">
              <a16:creationId xmlns:a16="http://schemas.microsoft.com/office/drawing/2014/main" id="{FD42814E-CF3A-4064-9D04-7CE655AA2DB3}"/>
            </a:ext>
          </a:extLst>
        </xdr:cNvPr>
        <xdr:cNvCxnSpPr/>
      </xdr:nvCxnSpPr>
      <xdr:spPr>
        <a:xfrm>
          <a:off x="14611350" y="104184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012BA2CB-981D-42DD-81E1-F213A29192F1}"/>
            </a:ext>
          </a:extLst>
        </xdr:cNvPr>
        <xdr:cNvSpPr txBox="1"/>
      </xdr:nvSpPr>
      <xdr:spPr>
        <a:xfrm>
          <a:off x="14738350" y="914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638" name="直線コネクタ 637">
          <a:extLst>
            <a:ext uri="{FF2B5EF4-FFF2-40B4-BE49-F238E27FC236}">
              <a16:creationId xmlns:a16="http://schemas.microsoft.com/office/drawing/2014/main" id="{2F379546-7E93-48C7-B276-6C5204E8EEAE}"/>
            </a:ext>
          </a:extLst>
        </xdr:cNvPr>
        <xdr:cNvCxnSpPr/>
      </xdr:nvCxnSpPr>
      <xdr:spPr>
        <a:xfrm>
          <a:off x="14611350" y="935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6A860D72-AA4F-401A-A0B3-8EFC14BAD996}"/>
            </a:ext>
          </a:extLst>
        </xdr:cNvPr>
        <xdr:cNvSpPr txBox="1"/>
      </xdr:nvSpPr>
      <xdr:spPr>
        <a:xfrm>
          <a:off x="14738350" y="9650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40" name="フローチャート: 判断 639">
          <a:extLst>
            <a:ext uri="{FF2B5EF4-FFF2-40B4-BE49-F238E27FC236}">
              <a16:creationId xmlns:a16="http://schemas.microsoft.com/office/drawing/2014/main" id="{A54A257A-F3BC-4AE5-B418-205ED3967C39}"/>
            </a:ext>
          </a:extLst>
        </xdr:cNvPr>
        <xdr:cNvSpPr/>
      </xdr:nvSpPr>
      <xdr:spPr>
        <a:xfrm>
          <a:off x="14649450" y="97929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19685</xdr:rowOff>
    </xdr:from>
    <xdr:to>
      <xdr:col>81</xdr:col>
      <xdr:colOff>101600</xdr:colOff>
      <xdr:row>59</xdr:row>
      <xdr:rowOff>121285</xdr:rowOff>
    </xdr:to>
    <xdr:sp macro="" textlink="">
      <xdr:nvSpPr>
        <xdr:cNvPr id="641" name="フローチャート: 判断 640">
          <a:extLst>
            <a:ext uri="{FF2B5EF4-FFF2-40B4-BE49-F238E27FC236}">
              <a16:creationId xmlns:a16="http://schemas.microsoft.com/office/drawing/2014/main" id="{15F8EEBF-7D16-47AD-BDCE-9B7017277B90}"/>
            </a:ext>
          </a:extLst>
        </xdr:cNvPr>
        <xdr:cNvSpPr/>
      </xdr:nvSpPr>
      <xdr:spPr>
        <a:xfrm>
          <a:off x="1388745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151130</xdr:rowOff>
    </xdr:from>
    <xdr:to>
      <xdr:col>76</xdr:col>
      <xdr:colOff>165100</xdr:colOff>
      <xdr:row>59</xdr:row>
      <xdr:rowOff>81280</xdr:rowOff>
    </xdr:to>
    <xdr:sp macro="" textlink="">
      <xdr:nvSpPr>
        <xdr:cNvPr id="642" name="フローチャート: 判断 641">
          <a:extLst>
            <a:ext uri="{FF2B5EF4-FFF2-40B4-BE49-F238E27FC236}">
              <a16:creationId xmlns:a16="http://schemas.microsoft.com/office/drawing/2014/main" id="{292DFFDE-0D24-41A7-8468-4B4E5B770A65}"/>
            </a:ext>
          </a:extLst>
        </xdr:cNvPr>
        <xdr:cNvSpPr/>
      </xdr:nvSpPr>
      <xdr:spPr>
        <a:xfrm>
          <a:off x="13093700" y="9726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43" name="フローチャート: 判断 642">
          <a:extLst>
            <a:ext uri="{FF2B5EF4-FFF2-40B4-BE49-F238E27FC236}">
              <a16:creationId xmlns:a16="http://schemas.microsoft.com/office/drawing/2014/main" id="{43F6647E-B45E-4BFF-973F-5AB9EF956D6F}"/>
            </a:ext>
          </a:extLst>
        </xdr:cNvPr>
        <xdr:cNvSpPr/>
      </xdr:nvSpPr>
      <xdr:spPr>
        <a:xfrm>
          <a:off x="12299950" y="96621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44" name="フローチャート: 判断 643">
          <a:extLst>
            <a:ext uri="{FF2B5EF4-FFF2-40B4-BE49-F238E27FC236}">
              <a16:creationId xmlns:a16="http://schemas.microsoft.com/office/drawing/2014/main" id="{1D53FFA5-A34B-4451-B7C1-F66BFBB37908}"/>
            </a:ext>
          </a:extLst>
        </xdr:cNvPr>
        <xdr:cNvSpPr/>
      </xdr:nvSpPr>
      <xdr:spPr>
        <a:xfrm>
          <a:off x="1148715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06CA8BB-14C3-4453-813B-7B8CFBD464E6}"/>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42FC258-270D-4429-B791-E5A56FB66FB9}"/>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902638B-74B2-45A4-BD28-1E40D3341010}"/>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5B56C1F-EDA2-48C0-9EEE-3BC283EFFA98}"/>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094F829-D9B8-43EE-801A-232C123A3A64}"/>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65405</xdr:rowOff>
    </xdr:from>
    <xdr:to>
      <xdr:col>85</xdr:col>
      <xdr:colOff>177800</xdr:colOff>
      <xdr:row>59</xdr:row>
      <xdr:rowOff>167005</xdr:rowOff>
    </xdr:to>
    <xdr:sp macro="" textlink="">
      <xdr:nvSpPr>
        <xdr:cNvPr id="650" name="楕円 649">
          <a:extLst>
            <a:ext uri="{FF2B5EF4-FFF2-40B4-BE49-F238E27FC236}">
              <a16:creationId xmlns:a16="http://schemas.microsoft.com/office/drawing/2014/main" id="{96414E7E-7A07-4921-AD52-1D6572ACF6BB}"/>
            </a:ext>
          </a:extLst>
        </xdr:cNvPr>
        <xdr:cNvSpPr/>
      </xdr:nvSpPr>
      <xdr:spPr>
        <a:xfrm>
          <a:off x="14649450" y="98063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43832</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A2ECF8FD-2E54-4A20-A049-D4B8F1434221}"/>
            </a:ext>
          </a:extLst>
        </xdr:cNvPr>
        <xdr:cNvSpPr txBox="1"/>
      </xdr:nvSpPr>
      <xdr:spPr>
        <a:xfrm>
          <a:off x="14738350"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25400</xdr:rowOff>
    </xdr:from>
    <xdr:to>
      <xdr:col>81</xdr:col>
      <xdr:colOff>101600</xdr:colOff>
      <xdr:row>59</xdr:row>
      <xdr:rowOff>127000</xdr:rowOff>
    </xdr:to>
    <xdr:sp macro="" textlink="">
      <xdr:nvSpPr>
        <xdr:cNvPr id="652" name="楕円 651">
          <a:extLst>
            <a:ext uri="{FF2B5EF4-FFF2-40B4-BE49-F238E27FC236}">
              <a16:creationId xmlns:a16="http://schemas.microsoft.com/office/drawing/2014/main" id="{0C04C5B4-4B2B-4FC4-A6E7-487987A7E33D}"/>
            </a:ext>
          </a:extLst>
        </xdr:cNvPr>
        <xdr:cNvSpPr/>
      </xdr:nvSpPr>
      <xdr:spPr>
        <a:xfrm>
          <a:off x="1388745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76200</xdr:rowOff>
    </xdr:from>
    <xdr:to>
      <xdr:col>85</xdr:col>
      <xdr:colOff>127000</xdr:colOff>
      <xdr:row>59</xdr:row>
      <xdr:rowOff>116205</xdr:rowOff>
    </xdr:to>
    <xdr:cxnSp macro="">
      <xdr:nvCxnSpPr>
        <xdr:cNvPr id="653" name="直線コネクタ 652">
          <a:extLst>
            <a:ext uri="{FF2B5EF4-FFF2-40B4-BE49-F238E27FC236}">
              <a16:creationId xmlns:a16="http://schemas.microsoft.com/office/drawing/2014/main" id="{2D65402B-C6A0-4667-A1FC-245802E6EDFC}"/>
            </a:ext>
          </a:extLst>
        </xdr:cNvPr>
        <xdr:cNvCxnSpPr/>
      </xdr:nvCxnSpPr>
      <xdr:spPr>
        <a:xfrm>
          <a:off x="13938250" y="981710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158750</xdr:rowOff>
    </xdr:from>
    <xdr:to>
      <xdr:col>76</xdr:col>
      <xdr:colOff>165100</xdr:colOff>
      <xdr:row>59</xdr:row>
      <xdr:rowOff>88900</xdr:rowOff>
    </xdr:to>
    <xdr:sp macro="" textlink="">
      <xdr:nvSpPr>
        <xdr:cNvPr id="654" name="楕円 653">
          <a:extLst>
            <a:ext uri="{FF2B5EF4-FFF2-40B4-BE49-F238E27FC236}">
              <a16:creationId xmlns:a16="http://schemas.microsoft.com/office/drawing/2014/main" id="{7FA74C04-3425-4F81-999C-8E90E3602C82}"/>
            </a:ext>
          </a:extLst>
        </xdr:cNvPr>
        <xdr:cNvSpPr/>
      </xdr:nvSpPr>
      <xdr:spPr>
        <a:xfrm>
          <a:off x="13093700" y="9734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38100</xdr:rowOff>
    </xdr:from>
    <xdr:to>
      <xdr:col>81</xdr:col>
      <xdr:colOff>50800</xdr:colOff>
      <xdr:row>59</xdr:row>
      <xdr:rowOff>76200</xdr:rowOff>
    </xdr:to>
    <xdr:cxnSp macro="">
      <xdr:nvCxnSpPr>
        <xdr:cNvPr id="655" name="直線コネクタ 654">
          <a:extLst>
            <a:ext uri="{FF2B5EF4-FFF2-40B4-BE49-F238E27FC236}">
              <a16:creationId xmlns:a16="http://schemas.microsoft.com/office/drawing/2014/main" id="{7EA9AE07-50D5-447C-ADC2-0B34BF3BBF79}"/>
            </a:ext>
          </a:extLst>
        </xdr:cNvPr>
        <xdr:cNvCxnSpPr/>
      </xdr:nvCxnSpPr>
      <xdr:spPr>
        <a:xfrm>
          <a:off x="13144500" y="977900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128270</xdr:rowOff>
    </xdr:from>
    <xdr:to>
      <xdr:col>72</xdr:col>
      <xdr:colOff>38100</xdr:colOff>
      <xdr:row>59</xdr:row>
      <xdr:rowOff>58420</xdr:rowOff>
    </xdr:to>
    <xdr:sp macro="" textlink="">
      <xdr:nvSpPr>
        <xdr:cNvPr id="656" name="楕円 655">
          <a:extLst>
            <a:ext uri="{FF2B5EF4-FFF2-40B4-BE49-F238E27FC236}">
              <a16:creationId xmlns:a16="http://schemas.microsoft.com/office/drawing/2014/main" id="{E3F3F744-A735-4D9F-B324-6AF0DD13E077}"/>
            </a:ext>
          </a:extLst>
        </xdr:cNvPr>
        <xdr:cNvSpPr/>
      </xdr:nvSpPr>
      <xdr:spPr>
        <a:xfrm>
          <a:off x="12299950" y="9704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xdr:rowOff>
    </xdr:from>
    <xdr:to>
      <xdr:col>76</xdr:col>
      <xdr:colOff>114300</xdr:colOff>
      <xdr:row>59</xdr:row>
      <xdr:rowOff>38100</xdr:rowOff>
    </xdr:to>
    <xdr:cxnSp macro="">
      <xdr:nvCxnSpPr>
        <xdr:cNvPr id="657" name="直線コネクタ 656">
          <a:extLst>
            <a:ext uri="{FF2B5EF4-FFF2-40B4-BE49-F238E27FC236}">
              <a16:creationId xmlns:a16="http://schemas.microsoft.com/office/drawing/2014/main" id="{6109F25A-26E3-4E71-91C5-C95250834778}"/>
            </a:ext>
          </a:extLst>
        </xdr:cNvPr>
        <xdr:cNvCxnSpPr/>
      </xdr:nvCxnSpPr>
      <xdr:spPr>
        <a:xfrm>
          <a:off x="12344400" y="974852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90170</xdr:rowOff>
    </xdr:from>
    <xdr:to>
      <xdr:col>67</xdr:col>
      <xdr:colOff>101600</xdr:colOff>
      <xdr:row>59</xdr:row>
      <xdr:rowOff>20320</xdr:rowOff>
    </xdr:to>
    <xdr:sp macro="" textlink="">
      <xdr:nvSpPr>
        <xdr:cNvPr id="658" name="楕円 657">
          <a:extLst>
            <a:ext uri="{FF2B5EF4-FFF2-40B4-BE49-F238E27FC236}">
              <a16:creationId xmlns:a16="http://schemas.microsoft.com/office/drawing/2014/main" id="{C5AE6BF0-15CA-4F89-8392-F7A622CFEF2B}"/>
            </a:ext>
          </a:extLst>
        </xdr:cNvPr>
        <xdr:cNvSpPr/>
      </xdr:nvSpPr>
      <xdr:spPr>
        <a:xfrm>
          <a:off x="11487150" y="9665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140970</xdr:rowOff>
    </xdr:from>
    <xdr:to>
      <xdr:col>71</xdr:col>
      <xdr:colOff>177800</xdr:colOff>
      <xdr:row>59</xdr:row>
      <xdr:rowOff>7620</xdr:rowOff>
    </xdr:to>
    <xdr:cxnSp macro="">
      <xdr:nvCxnSpPr>
        <xdr:cNvPr id="659" name="直線コネクタ 658">
          <a:extLst>
            <a:ext uri="{FF2B5EF4-FFF2-40B4-BE49-F238E27FC236}">
              <a16:creationId xmlns:a16="http://schemas.microsoft.com/office/drawing/2014/main" id="{D098CC8D-C657-4364-8E3F-D93FCB63199E}"/>
            </a:ext>
          </a:extLst>
        </xdr:cNvPr>
        <xdr:cNvCxnSpPr/>
      </xdr:nvCxnSpPr>
      <xdr:spPr>
        <a:xfrm>
          <a:off x="11537950" y="9716770"/>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137812</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60D3A413-991F-4C5C-90B3-01AE7B459B5E}"/>
            </a:ext>
          </a:extLst>
        </xdr:cNvPr>
        <xdr:cNvSpPr txBox="1"/>
      </xdr:nvSpPr>
      <xdr:spPr>
        <a:xfrm>
          <a:off x="137420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97807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7FA2A367-71DB-4379-AF69-AD792DED988A}"/>
            </a:ext>
          </a:extLst>
        </xdr:cNvPr>
        <xdr:cNvSpPr txBox="1"/>
      </xdr:nvSpPr>
      <xdr:spPr>
        <a:xfrm>
          <a:off x="1296099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41795343-D6EB-4518-B26D-722519DC9CC7}"/>
            </a:ext>
          </a:extLst>
        </xdr:cNvPr>
        <xdr:cNvSpPr txBox="1"/>
      </xdr:nvSpPr>
      <xdr:spPr>
        <a:xfrm>
          <a:off x="121672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DD5D4E7E-6281-4508-A3B1-D5C9C677DC38}"/>
            </a:ext>
          </a:extLst>
        </xdr:cNvPr>
        <xdr:cNvSpPr txBox="1"/>
      </xdr:nvSpPr>
      <xdr:spPr>
        <a:xfrm>
          <a:off x="11354444" y="9406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118127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C1BAC810-25C0-440F-99D7-C4E34CEECC1D}"/>
            </a:ext>
          </a:extLst>
        </xdr:cNvPr>
        <xdr:cNvSpPr txBox="1"/>
      </xdr:nvSpPr>
      <xdr:spPr>
        <a:xfrm>
          <a:off x="1374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80027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85C538BF-BA97-4B39-837A-8D5AFEC9BEFD}"/>
            </a:ext>
          </a:extLst>
        </xdr:cNvPr>
        <xdr:cNvSpPr txBox="1"/>
      </xdr:nvSpPr>
      <xdr:spPr>
        <a:xfrm>
          <a:off x="1296099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49547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568C22F7-B29E-4BCB-B586-7CB59F925921}"/>
            </a:ext>
          </a:extLst>
        </xdr:cNvPr>
        <xdr:cNvSpPr txBox="1"/>
      </xdr:nvSpPr>
      <xdr:spPr>
        <a:xfrm>
          <a:off x="12167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11447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D89B7939-A482-451B-9B7A-75C7AC200F65}"/>
            </a:ext>
          </a:extLst>
        </xdr:cNvPr>
        <xdr:cNvSpPr txBox="1"/>
      </xdr:nvSpPr>
      <xdr:spPr>
        <a:xfrm>
          <a:off x="113544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9676A7EC-E2E0-4BDA-A3AE-6FA517F1C49E}"/>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677DE9-45A9-4313-A1F9-CC68857AFAD7}"/>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28FE749F-D57F-45EF-AC5B-50EA8838570B}"/>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93DD813B-656D-4744-8CDC-DDBB1E0E5535}"/>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C8A54255-E1A4-40B4-8389-9CD7CE8356C7}"/>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4D16C786-4F40-4E08-826A-94277A058F53}"/>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15B74566-52A0-4718-A519-845B2DC0B8D4}"/>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8B4ED87C-08A9-4F60-8DF1-7C42D715215E}"/>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70A356C1-F2AF-4D2A-99F6-401F1671D83D}"/>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FD228907-80BA-497D-A52F-D8EED8620591}"/>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99A2A500-948E-4A85-8232-A32851F29AD3}"/>
            </a:ext>
          </a:extLst>
        </xdr:cNvPr>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FA378FAB-C080-43FB-86AD-863EF6608648}"/>
            </a:ext>
          </a:extLst>
        </xdr:cNvPr>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C4949F69-C476-4197-87E3-3E456CFAA955}"/>
            </a:ext>
          </a:extLst>
        </xdr:cNvPr>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37A2E0AF-1F03-4191-88EF-67F9115B9582}"/>
            </a:ext>
          </a:extLst>
        </xdr:cNvPr>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0459BDB5-944E-44C7-9E52-9B23A639F480}"/>
            </a:ext>
          </a:extLst>
        </xdr:cNvPr>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B38F9891-65C1-4835-8767-42C178698563}"/>
            </a:ext>
          </a:extLst>
        </xdr:cNvPr>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098DD522-F0D5-4348-839A-7EFF55AA4926}"/>
            </a:ext>
          </a:extLst>
        </xdr:cNvPr>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FF7CE2D3-995E-48C8-BFED-35EBA3A48D2F}"/>
            </a:ext>
          </a:extLst>
        </xdr:cNvPr>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266F5644-AA77-4B33-815F-296436C80EB2}"/>
            </a:ext>
          </a:extLst>
        </xdr:cNvPr>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B212AE78-4D89-495C-A7F6-E4804DB91A9A}"/>
            </a:ext>
          </a:extLst>
        </xdr:cNvPr>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3E53D22C-E1A2-4370-996F-74750085C456}"/>
            </a:ext>
          </a:extLst>
        </xdr:cNvPr>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D5153DB3-660C-4275-BEC8-E6870FCFFB8B}"/>
            </a:ext>
          </a:extLst>
        </xdr:cNvPr>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BB7DEBBE-124E-4312-87F0-C24A28443800}"/>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5474DECD-B14C-409F-8F4F-B2D57CED8672}"/>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51F6E48B-8B8E-43BE-A380-7E5E20C6A281}"/>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3" name="直線コネクタ 692">
          <a:extLst>
            <a:ext uri="{FF2B5EF4-FFF2-40B4-BE49-F238E27FC236}">
              <a16:creationId xmlns:a16="http://schemas.microsoft.com/office/drawing/2014/main" id="{635B98E3-D458-4808-9711-EE572DCBD3DE}"/>
            </a:ext>
          </a:extLst>
        </xdr:cNvPr>
        <xdr:cNvCxnSpPr/>
      </xdr:nvCxnSpPr>
      <xdr:spPr>
        <a:xfrm flipV="1">
          <a:off x="19951064" y="9062357"/>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EF495232-74E2-4C81-917B-3DA182F875C7}"/>
            </a:ext>
          </a:extLst>
        </xdr:cNvPr>
        <xdr:cNvSpPr txBox="1"/>
      </xdr:nvSpPr>
      <xdr:spPr>
        <a:xfrm>
          <a:off x="19989800" y="1051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5" name="直線コネクタ 694">
          <a:extLst>
            <a:ext uri="{FF2B5EF4-FFF2-40B4-BE49-F238E27FC236}">
              <a16:creationId xmlns:a16="http://schemas.microsoft.com/office/drawing/2014/main" id="{993A9B24-2FBB-44DA-BF22-000B47B3965C}"/>
            </a:ext>
          </a:extLst>
        </xdr:cNvPr>
        <xdr:cNvCxnSpPr/>
      </xdr:nvCxnSpPr>
      <xdr:spPr>
        <a:xfrm>
          <a:off x="19881850" y="105074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3987D15C-253A-46F5-825A-78CB37951F7B}"/>
            </a:ext>
          </a:extLst>
        </xdr:cNvPr>
        <xdr:cNvSpPr txBox="1"/>
      </xdr:nvSpPr>
      <xdr:spPr>
        <a:xfrm>
          <a:off x="19989800" y="884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7" name="直線コネクタ 696">
          <a:extLst>
            <a:ext uri="{FF2B5EF4-FFF2-40B4-BE49-F238E27FC236}">
              <a16:creationId xmlns:a16="http://schemas.microsoft.com/office/drawing/2014/main" id="{106F7466-2251-4DE7-919B-7D49FEDF1B4B}"/>
            </a:ext>
          </a:extLst>
        </xdr:cNvPr>
        <xdr:cNvCxnSpPr/>
      </xdr:nvCxnSpPr>
      <xdr:spPr>
        <a:xfrm>
          <a:off x="19881850" y="9062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3F50ACA4-0399-4541-BB97-B88DF4627FC1}"/>
            </a:ext>
          </a:extLst>
        </xdr:cNvPr>
        <xdr:cNvSpPr txBox="1"/>
      </xdr:nvSpPr>
      <xdr:spPr>
        <a:xfrm>
          <a:off x="19989800" y="9778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9" name="フローチャート: 判断 698">
          <a:extLst>
            <a:ext uri="{FF2B5EF4-FFF2-40B4-BE49-F238E27FC236}">
              <a16:creationId xmlns:a16="http://schemas.microsoft.com/office/drawing/2014/main" id="{AD5D9716-73CC-4156-A040-CCFFFA82E0DE}"/>
            </a:ext>
          </a:extLst>
        </xdr:cNvPr>
        <xdr:cNvSpPr/>
      </xdr:nvSpPr>
      <xdr:spPr>
        <a:xfrm>
          <a:off x="19900900" y="992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700" name="フローチャート: 判断 699">
          <a:extLst>
            <a:ext uri="{FF2B5EF4-FFF2-40B4-BE49-F238E27FC236}">
              <a16:creationId xmlns:a16="http://schemas.microsoft.com/office/drawing/2014/main" id="{3DF9812D-39B3-460E-BF07-BD0B0CB81A30}"/>
            </a:ext>
          </a:extLst>
        </xdr:cNvPr>
        <xdr:cNvSpPr/>
      </xdr:nvSpPr>
      <xdr:spPr>
        <a:xfrm>
          <a:off x="19157950" y="99205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14515</xdr:rowOff>
    </xdr:from>
    <xdr:to>
      <xdr:col>107</xdr:col>
      <xdr:colOff>101600</xdr:colOff>
      <xdr:row>60</xdr:row>
      <xdr:rowOff>116115</xdr:rowOff>
    </xdr:to>
    <xdr:sp macro="" textlink="">
      <xdr:nvSpPr>
        <xdr:cNvPr id="701" name="フローチャート: 判断 700">
          <a:extLst>
            <a:ext uri="{FF2B5EF4-FFF2-40B4-BE49-F238E27FC236}">
              <a16:creationId xmlns:a16="http://schemas.microsoft.com/office/drawing/2014/main" id="{800F2E01-B2D1-4365-8F36-386AB68EABA8}"/>
            </a:ext>
          </a:extLst>
        </xdr:cNvPr>
        <xdr:cNvSpPr/>
      </xdr:nvSpPr>
      <xdr:spPr>
        <a:xfrm>
          <a:off x="18345150" y="992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2" name="フローチャート: 判断 701">
          <a:extLst>
            <a:ext uri="{FF2B5EF4-FFF2-40B4-BE49-F238E27FC236}">
              <a16:creationId xmlns:a16="http://schemas.microsoft.com/office/drawing/2014/main" id="{795ABD2C-471F-4E34-9CAA-05014391263F}"/>
            </a:ext>
          </a:extLst>
        </xdr:cNvPr>
        <xdr:cNvSpPr/>
      </xdr:nvSpPr>
      <xdr:spPr>
        <a:xfrm>
          <a:off x="17551400" y="9985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79828</xdr:rowOff>
    </xdr:from>
    <xdr:to>
      <xdr:col>98</xdr:col>
      <xdr:colOff>38100</xdr:colOff>
      <xdr:row>61</xdr:row>
      <xdr:rowOff>9978</xdr:rowOff>
    </xdr:to>
    <xdr:sp macro="" textlink="">
      <xdr:nvSpPr>
        <xdr:cNvPr id="703" name="フローチャート: 判断 702">
          <a:extLst>
            <a:ext uri="{FF2B5EF4-FFF2-40B4-BE49-F238E27FC236}">
              <a16:creationId xmlns:a16="http://schemas.microsoft.com/office/drawing/2014/main" id="{2DD41680-5944-409A-8636-3D8787BA362F}"/>
            </a:ext>
          </a:extLst>
        </xdr:cNvPr>
        <xdr:cNvSpPr/>
      </xdr:nvSpPr>
      <xdr:spPr>
        <a:xfrm>
          <a:off x="16757650" y="99858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5C63EC56-6B3B-42F8-9AD3-C641887369AA}"/>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7DB9A82-9B66-4197-9C97-EAE6E46495DC}"/>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B18B06DE-177B-4C69-B30E-400887E85565}"/>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BB2E146A-B7BF-45F4-B38B-4161D41D423F}"/>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0F588DD-7295-46D2-97D2-5E185B96AE1A}"/>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112485</xdr:rowOff>
    </xdr:from>
    <xdr:to>
      <xdr:col>116</xdr:col>
      <xdr:colOff>114300</xdr:colOff>
      <xdr:row>61</xdr:row>
      <xdr:rowOff>42635</xdr:rowOff>
    </xdr:to>
    <xdr:sp macro="" textlink="">
      <xdr:nvSpPr>
        <xdr:cNvPr id="709" name="楕円 708">
          <a:extLst>
            <a:ext uri="{FF2B5EF4-FFF2-40B4-BE49-F238E27FC236}">
              <a16:creationId xmlns:a16="http://schemas.microsoft.com/office/drawing/2014/main" id="{BB6485B2-97CE-4E8F-BF03-BCFFD559CD3B}"/>
            </a:ext>
          </a:extLst>
        </xdr:cNvPr>
        <xdr:cNvSpPr/>
      </xdr:nvSpPr>
      <xdr:spPr>
        <a:xfrm>
          <a:off x="19900900" y="10018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90912</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58AA0855-243B-44A6-A545-CD759BF0A717}"/>
            </a:ext>
          </a:extLst>
        </xdr:cNvPr>
        <xdr:cNvSpPr txBox="1"/>
      </xdr:nvSpPr>
      <xdr:spPr>
        <a:xfrm>
          <a:off x="19989800" y="999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112485</xdr:rowOff>
    </xdr:from>
    <xdr:to>
      <xdr:col>112</xdr:col>
      <xdr:colOff>38100</xdr:colOff>
      <xdr:row>61</xdr:row>
      <xdr:rowOff>42635</xdr:rowOff>
    </xdr:to>
    <xdr:sp macro="" textlink="">
      <xdr:nvSpPr>
        <xdr:cNvPr id="711" name="楕円 710">
          <a:extLst>
            <a:ext uri="{FF2B5EF4-FFF2-40B4-BE49-F238E27FC236}">
              <a16:creationId xmlns:a16="http://schemas.microsoft.com/office/drawing/2014/main" id="{FE8CD2EF-1FA0-4AD0-A571-296AF44AE8C1}"/>
            </a:ext>
          </a:extLst>
        </xdr:cNvPr>
        <xdr:cNvSpPr/>
      </xdr:nvSpPr>
      <xdr:spPr>
        <a:xfrm>
          <a:off x="19157950" y="100184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163285</xdr:rowOff>
    </xdr:from>
    <xdr:to>
      <xdr:col>116</xdr:col>
      <xdr:colOff>63500</xdr:colOff>
      <xdr:row>60</xdr:row>
      <xdr:rowOff>163285</xdr:rowOff>
    </xdr:to>
    <xdr:cxnSp macro="">
      <xdr:nvCxnSpPr>
        <xdr:cNvPr id="712" name="直線コネクタ 711">
          <a:extLst>
            <a:ext uri="{FF2B5EF4-FFF2-40B4-BE49-F238E27FC236}">
              <a16:creationId xmlns:a16="http://schemas.microsoft.com/office/drawing/2014/main" id="{ED389E93-59C2-421B-89A3-CD9A68F20E28}"/>
            </a:ext>
          </a:extLst>
        </xdr:cNvPr>
        <xdr:cNvCxnSpPr/>
      </xdr:nvCxnSpPr>
      <xdr:spPr>
        <a:xfrm>
          <a:off x="19202400" y="10069285"/>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112485</xdr:rowOff>
    </xdr:from>
    <xdr:to>
      <xdr:col>107</xdr:col>
      <xdr:colOff>101600</xdr:colOff>
      <xdr:row>61</xdr:row>
      <xdr:rowOff>42635</xdr:rowOff>
    </xdr:to>
    <xdr:sp macro="" textlink="">
      <xdr:nvSpPr>
        <xdr:cNvPr id="713" name="楕円 712">
          <a:extLst>
            <a:ext uri="{FF2B5EF4-FFF2-40B4-BE49-F238E27FC236}">
              <a16:creationId xmlns:a16="http://schemas.microsoft.com/office/drawing/2014/main" id="{212E524C-2D68-434E-8B10-680E037833C0}"/>
            </a:ext>
          </a:extLst>
        </xdr:cNvPr>
        <xdr:cNvSpPr/>
      </xdr:nvSpPr>
      <xdr:spPr>
        <a:xfrm>
          <a:off x="18345150" y="10018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163285</xdr:rowOff>
    </xdr:from>
    <xdr:to>
      <xdr:col>111</xdr:col>
      <xdr:colOff>177800</xdr:colOff>
      <xdr:row>60</xdr:row>
      <xdr:rowOff>163285</xdr:rowOff>
    </xdr:to>
    <xdr:cxnSp macro="">
      <xdr:nvCxnSpPr>
        <xdr:cNvPr id="714" name="直線コネクタ 713">
          <a:extLst>
            <a:ext uri="{FF2B5EF4-FFF2-40B4-BE49-F238E27FC236}">
              <a16:creationId xmlns:a16="http://schemas.microsoft.com/office/drawing/2014/main" id="{4EBEECD5-35B3-4D69-9396-B814A6566FBC}"/>
            </a:ext>
          </a:extLst>
        </xdr:cNvPr>
        <xdr:cNvCxnSpPr/>
      </xdr:nvCxnSpPr>
      <xdr:spPr>
        <a:xfrm>
          <a:off x="18395950" y="1006928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715" name="楕円 714">
          <a:extLst>
            <a:ext uri="{FF2B5EF4-FFF2-40B4-BE49-F238E27FC236}">
              <a16:creationId xmlns:a16="http://schemas.microsoft.com/office/drawing/2014/main" id="{84B87349-ED9F-481E-9C0B-840675E8BDDE}"/>
            </a:ext>
          </a:extLst>
        </xdr:cNvPr>
        <xdr:cNvSpPr/>
      </xdr:nvSpPr>
      <xdr:spPr>
        <a:xfrm>
          <a:off x="17551400" y="10018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163285</xdr:rowOff>
    </xdr:from>
    <xdr:to>
      <xdr:col>107</xdr:col>
      <xdr:colOff>50800</xdr:colOff>
      <xdr:row>60</xdr:row>
      <xdr:rowOff>163285</xdr:rowOff>
    </xdr:to>
    <xdr:cxnSp macro="">
      <xdr:nvCxnSpPr>
        <xdr:cNvPr id="716" name="直線コネクタ 715">
          <a:extLst>
            <a:ext uri="{FF2B5EF4-FFF2-40B4-BE49-F238E27FC236}">
              <a16:creationId xmlns:a16="http://schemas.microsoft.com/office/drawing/2014/main" id="{BE18E566-F9D7-4830-B60E-D5A8CBBA0695}"/>
            </a:ext>
          </a:extLst>
        </xdr:cNvPr>
        <xdr:cNvCxnSpPr/>
      </xdr:nvCxnSpPr>
      <xdr:spPr>
        <a:xfrm>
          <a:off x="17602200" y="1006928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17" name="楕円 716">
          <a:extLst>
            <a:ext uri="{FF2B5EF4-FFF2-40B4-BE49-F238E27FC236}">
              <a16:creationId xmlns:a16="http://schemas.microsoft.com/office/drawing/2014/main" id="{EFCFD789-DA1C-4FC9-9266-6CD01C1E835B}"/>
            </a:ext>
          </a:extLst>
        </xdr:cNvPr>
        <xdr:cNvSpPr/>
      </xdr:nvSpPr>
      <xdr:spPr>
        <a:xfrm>
          <a:off x="16757650" y="100184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163285</xdr:rowOff>
    </xdr:from>
    <xdr:to>
      <xdr:col>102</xdr:col>
      <xdr:colOff>114300</xdr:colOff>
      <xdr:row>60</xdr:row>
      <xdr:rowOff>163285</xdr:rowOff>
    </xdr:to>
    <xdr:cxnSp macro="">
      <xdr:nvCxnSpPr>
        <xdr:cNvPr id="718" name="直線コネクタ 717">
          <a:extLst>
            <a:ext uri="{FF2B5EF4-FFF2-40B4-BE49-F238E27FC236}">
              <a16:creationId xmlns:a16="http://schemas.microsoft.com/office/drawing/2014/main" id="{1A8CF4C3-BBA1-4B0A-BF1C-48BD8D72E061}"/>
            </a:ext>
          </a:extLst>
        </xdr:cNvPr>
        <xdr:cNvCxnSpPr/>
      </xdr:nvCxnSpPr>
      <xdr:spPr>
        <a:xfrm>
          <a:off x="16802100" y="1006928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719" name="n_1aveValue【保健センター・保健所】&#10;一人当たり面積">
          <a:extLst>
            <a:ext uri="{FF2B5EF4-FFF2-40B4-BE49-F238E27FC236}">
              <a16:creationId xmlns:a16="http://schemas.microsoft.com/office/drawing/2014/main" id="{E10DBD69-5CBF-4C80-BE60-34F8F00D249E}"/>
            </a:ext>
          </a:extLst>
        </xdr:cNvPr>
        <xdr:cNvSpPr txBox="1"/>
      </xdr:nvSpPr>
      <xdr:spPr>
        <a:xfrm>
          <a:off x="18980227" y="970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132642</xdr:rowOff>
    </xdr:from>
    <xdr:ext cx="469744" cy="259045"/>
    <xdr:sp macro="" textlink="">
      <xdr:nvSpPr>
        <xdr:cNvPr id="720" name="n_2aveValue【保健センター・保健所】&#10;一人当たり面積">
          <a:extLst>
            <a:ext uri="{FF2B5EF4-FFF2-40B4-BE49-F238E27FC236}">
              <a16:creationId xmlns:a16="http://schemas.microsoft.com/office/drawing/2014/main" id="{4F79BF1A-B54E-4FD8-928A-F8FC4606AFBB}"/>
            </a:ext>
          </a:extLst>
        </xdr:cNvPr>
        <xdr:cNvSpPr txBox="1"/>
      </xdr:nvSpPr>
      <xdr:spPr>
        <a:xfrm>
          <a:off x="18180127" y="970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721" name="n_3aveValue【保健センター・保健所】&#10;一人当たり面積">
          <a:extLst>
            <a:ext uri="{FF2B5EF4-FFF2-40B4-BE49-F238E27FC236}">
              <a16:creationId xmlns:a16="http://schemas.microsoft.com/office/drawing/2014/main" id="{B2D09EC1-D897-4DED-A675-2F4ADFA3996D}"/>
            </a:ext>
          </a:extLst>
        </xdr:cNvPr>
        <xdr:cNvSpPr txBox="1"/>
      </xdr:nvSpPr>
      <xdr:spPr>
        <a:xfrm>
          <a:off x="17386377" y="976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26505</xdr:rowOff>
    </xdr:from>
    <xdr:ext cx="469744" cy="259045"/>
    <xdr:sp macro="" textlink="">
      <xdr:nvSpPr>
        <xdr:cNvPr id="722" name="n_4aveValue【保健センター・保健所】&#10;一人当たり面積">
          <a:extLst>
            <a:ext uri="{FF2B5EF4-FFF2-40B4-BE49-F238E27FC236}">
              <a16:creationId xmlns:a16="http://schemas.microsoft.com/office/drawing/2014/main" id="{72E51889-F384-4241-BF16-346555F6ED0E}"/>
            </a:ext>
          </a:extLst>
        </xdr:cNvPr>
        <xdr:cNvSpPr txBox="1"/>
      </xdr:nvSpPr>
      <xdr:spPr>
        <a:xfrm>
          <a:off x="16592627" y="976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33762</xdr:rowOff>
    </xdr:from>
    <xdr:ext cx="469744" cy="259045"/>
    <xdr:sp macro="" textlink="">
      <xdr:nvSpPr>
        <xdr:cNvPr id="723" name="n_1mainValue【保健センター・保健所】&#10;一人当たり面積">
          <a:extLst>
            <a:ext uri="{FF2B5EF4-FFF2-40B4-BE49-F238E27FC236}">
              <a16:creationId xmlns:a16="http://schemas.microsoft.com/office/drawing/2014/main" id="{5992A716-0C11-406F-8444-F1FC54DC4298}"/>
            </a:ext>
          </a:extLst>
        </xdr:cNvPr>
        <xdr:cNvSpPr txBox="1"/>
      </xdr:nvSpPr>
      <xdr:spPr>
        <a:xfrm>
          <a:off x="18980227" y="1010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724" name="n_2mainValue【保健センター・保健所】&#10;一人当たり面積">
          <a:extLst>
            <a:ext uri="{FF2B5EF4-FFF2-40B4-BE49-F238E27FC236}">
              <a16:creationId xmlns:a16="http://schemas.microsoft.com/office/drawing/2014/main" id="{0BC475CB-21D6-4532-9985-3989E03AD89A}"/>
            </a:ext>
          </a:extLst>
        </xdr:cNvPr>
        <xdr:cNvSpPr txBox="1"/>
      </xdr:nvSpPr>
      <xdr:spPr>
        <a:xfrm>
          <a:off x="18180127" y="1010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725" name="n_3mainValue【保健センター・保健所】&#10;一人当たり面積">
          <a:extLst>
            <a:ext uri="{FF2B5EF4-FFF2-40B4-BE49-F238E27FC236}">
              <a16:creationId xmlns:a16="http://schemas.microsoft.com/office/drawing/2014/main" id="{98E710CC-C64C-4471-B644-A79329E3573B}"/>
            </a:ext>
          </a:extLst>
        </xdr:cNvPr>
        <xdr:cNvSpPr txBox="1"/>
      </xdr:nvSpPr>
      <xdr:spPr>
        <a:xfrm>
          <a:off x="17386377" y="1010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26" name="n_4mainValue【保健センター・保健所】&#10;一人当たり面積">
          <a:extLst>
            <a:ext uri="{FF2B5EF4-FFF2-40B4-BE49-F238E27FC236}">
              <a16:creationId xmlns:a16="http://schemas.microsoft.com/office/drawing/2014/main" id="{D1F8A782-B546-418D-964F-12F690CFFAC2}"/>
            </a:ext>
          </a:extLst>
        </xdr:cNvPr>
        <xdr:cNvSpPr txBox="1"/>
      </xdr:nvSpPr>
      <xdr:spPr>
        <a:xfrm>
          <a:off x="16592627" y="1010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7A4EF4B5-0A25-4EF6-98BD-B8F1684AE8AB}"/>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A313CADE-4990-48E5-87DD-89AC0D3FB7AF}"/>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DDB3A54F-44B3-4B22-B041-696B8A35C1E5}"/>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E148453B-14EF-40FA-8191-7EAC4A0E9065}"/>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78868988-CE0D-40DB-A9F4-E6BF9D1332EF}"/>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47572469-156E-4694-9588-044FBF1C1DB3}"/>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DD70177F-5B39-40DE-802A-3746C5F5CE63}"/>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1E5F35E3-E2E5-4AA5-B2EE-D49A755BDF06}"/>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F32DD4F2-A55D-44A1-A65F-65F18C1518C2}"/>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EBA36BEF-84A4-4849-8039-1D18F11DC0F1}"/>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A1E5789-D8EB-4EDD-AB1F-2762F9ABBF70}"/>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C2947B62-965A-492A-9693-7444F79025C3}"/>
            </a:ext>
          </a:extLst>
        </xdr:cNvPr>
        <xdr:cNvCxnSpPr/>
      </xdr:nvCxnSpPr>
      <xdr:spPr>
        <a:xfrm>
          <a:off x="11207750" y="14236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a:extLst>
            <a:ext uri="{FF2B5EF4-FFF2-40B4-BE49-F238E27FC236}">
              <a16:creationId xmlns:a16="http://schemas.microsoft.com/office/drawing/2014/main" id="{21483F34-2427-4D1F-AFE7-D12E560857A8}"/>
            </a:ext>
          </a:extLst>
        </xdr:cNvPr>
        <xdr:cNvSpPr txBox="1"/>
      </xdr:nvSpPr>
      <xdr:spPr>
        <a:xfrm>
          <a:off x="10842791" y="1410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3828FD12-5222-42F6-98DF-B390B1D73BE0}"/>
            </a:ext>
          </a:extLst>
        </xdr:cNvPr>
        <xdr:cNvCxnSpPr/>
      </xdr:nvCxnSpPr>
      <xdr:spPr>
        <a:xfrm>
          <a:off x="11207750" y="1379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B241BDC2-1E3D-448A-B79B-BA667A2B243B}"/>
            </a:ext>
          </a:extLst>
        </xdr:cNvPr>
        <xdr:cNvSpPr txBox="1"/>
      </xdr:nvSpPr>
      <xdr:spPr>
        <a:xfrm>
          <a:off x="108427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FC03C847-D762-455B-B41F-FCEEFEAC4F0C}"/>
            </a:ext>
          </a:extLst>
        </xdr:cNvPr>
        <xdr:cNvCxnSpPr/>
      </xdr:nvCxnSpPr>
      <xdr:spPr>
        <a:xfrm>
          <a:off x="11207750" y="1336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254443A0-9C6E-4B6B-9BCE-0DE9324D2C48}"/>
            </a:ext>
          </a:extLst>
        </xdr:cNvPr>
        <xdr:cNvSpPr txBox="1"/>
      </xdr:nvSpPr>
      <xdr:spPr>
        <a:xfrm>
          <a:off x="108427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F3A70CA6-5759-4146-A258-DADDCC474CE7}"/>
            </a:ext>
          </a:extLst>
        </xdr:cNvPr>
        <xdr:cNvCxnSpPr/>
      </xdr:nvCxnSpPr>
      <xdr:spPr>
        <a:xfrm>
          <a:off x="11207750" y="1291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71952480-748C-42B4-B475-CACB10A99269}"/>
            </a:ext>
          </a:extLst>
        </xdr:cNvPr>
        <xdr:cNvSpPr txBox="1"/>
      </xdr:nvSpPr>
      <xdr:spPr>
        <a:xfrm>
          <a:off x="108427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B2F818C2-435C-4507-8EBE-9BDA5ED57CA8}"/>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FB74B846-E43E-4950-83A5-C9F9D7C9EE2C}"/>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1B30696D-5F4A-4D2A-9F06-52DDF33CE578}"/>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86</xdr:row>
      <xdr:rowOff>145542</xdr:rowOff>
    </xdr:to>
    <xdr:cxnSp macro="">
      <xdr:nvCxnSpPr>
        <xdr:cNvPr id="749" name="直線コネクタ 748">
          <a:extLst>
            <a:ext uri="{FF2B5EF4-FFF2-40B4-BE49-F238E27FC236}">
              <a16:creationId xmlns:a16="http://schemas.microsoft.com/office/drawing/2014/main" id="{EFC38919-FCD6-432A-AC67-8B3F2D694D2E}"/>
            </a:ext>
          </a:extLst>
        </xdr:cNvPr>
        <xdr:cNvCxnSpPr/>
      </xdr:nvCxnSpPr>
      <xdr:spPr>
        <a:xfrm flipV="1">
          <a:off x="14699614" y="13142722"/>
          <a:ext cx="0" cy="120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149369</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8F76657A-BC0F-407D-93D3-970678787435}"/>
            </a:ext>
          </a:extLst>
        </xdr:cNvPr>
        <xdr:cNvSpPr txBox="1"/>
      </xdr:nvSpPr>
      <xdr:spPr>
        <a:xfrm>
          <a:off x="14738350" y="1434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145542</xdr:rowOff>
    </xdr:from>
    <xdr:to>
      <xdr:col>86</xdr:col>
      <xdr:colOff>25400</xdr:colOff>
      <xdr:row>86</xdr:row>
      <xdr:rowOff>145542</xdr:rowOff>
    </xdr:to>
    <xdr:cxnSp macro="">
      <xdr:nvCxnSpPr>
        <xdr:cNvPr id="751" name="直線コネクタ 750">
          <a:extLst>
            <a:ext uri="{FF2B5EF4-FFF2-40B4-BE49-F238E27FC236}">
              <a16:creationId xmlns:a16="http://schemas.microsoft.com/office/drawing/2014/main" id="{E8FB8A3F-30AC-47F9-A0C9-32287896C5A8}"/>
            </a:ext>
          </a:extLst>
        </xdr:cNvPr>
        <xdr:cNvCxnSpPr/>
      </xdr:nvCxnSpPr>
      <xdr:spPr>
        <a:xfrm>
          <a:off x="14611350" y="143441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592CB571-6EDC-477F-BA07-BC9AF63373A6}"/>
            </a:ext>
          </a:extLst>
        </xdr:cNvPr>
        <xdr:cNvSpPr txBox="1"/>
      </xdr:nvSpPr>
      <xdr:spPr>
        <a:xfrm>
          <a:off x="14738350" y="12924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753" name="直線コネクタ 752">
          <a:extLst>
            <a:ext uri="{FF2B5EF4-FFF2-40B4-BE49-F238E27FC236}">
              <a16:creationId xmlns:a16="http://schemas.microsoft.com/office/drawing/2014/main" id="{FE0777B6-0BA4-4B1F-B83B-3FAC5C2BF2D7}"/>
            </a:ext>
          </a:extLst>
        </xdr:cNvPr>
        <xdr:cNvCxnSpPr/>
      </xdr:nvCxnSpPr>
      <xdr:spPr>
        <a:xfrm>
          <a:off x="14611350" y="13142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75455</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934F15C3-93A4-45DF-AFA7-20B1CA8E9DC2}"/>
            </a:ext>
          </a:extLst>
        </xdr:cNvPr>
        <xdr:cNvSpPr txBox="1"/>
      </xdr:nvSpPr>
      <xdr:spPr>
        <a:xfrm>
          <a:off x="14738350" y="1377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97028</xdr:rowOff>
    </xdr:from>
    <xdr:to>
      <xdr:col>85</xdr:col>
      <xdr:colOff>177800</xdr:colOff>
      <xdr:row>84</xdr:row>
      <xdr:rowOff>27178</xdr:rowOff>
    </xdr:to>
    <xdr:sp macro="" textlink="">
      <xdr:nvSpPr>
        <xdr:cNvPr id="755" name="フローチャート: 判断 754">
          <a:extLst>
            <a:ext uri="{FF2B5EF4-FFF2-40B4-BE49-F238E27FC236}">
              <a16:creationId xmlns:a16="http://schemas.microsoft.com/office/drawing/2014/main" id="{A72754BE-C5D0-41FD-A26F-86680E16BA81}"/>
            </a:ext>
          </a:extLst>
        </xdr:cNvPr>
        <xdr:cNvSpPr/>
      </xdr:nvSpPr>
      <xdr:spPr>
        <a:xfrm>
          <a:off x="14649450" y="138003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51308</xdr:rowOff>
    </xdr:from>
    <xdr:to>
      <xdr:col>81</xdr:col>
      <xdr:colOff>101600</xdr:colOff>
      <xdr:row>83</xdr:row>
      <xdr:rowOff>152908</xdr:rowOff>
    </xdr:to>
    <xdr:sp macro="" textlink="">
      <xdr:nvSpPr>
        <xdr:cNvPr id="756" name="フローチャート: 判断 755">
          <a:extLst>
            <a:ext uri="{FF2B5EF4-FFF2-40B4-BE49-F238E27FC236}">
              <a16:creationId xmlns:a16="http://schemas.microsoft.com/office/drawing/2014/main" id="{5974FBEF-2105-4EE4-B022-D642E9DCAB51}"/>
            </a:ext>
          </a:extLst>
        </xdr:cNvPr>
        <xdr:cNvSpPr/>
      </xdr:nvSpPr>
      <xdr:spPr>
        <a:xfrm>
          <a:off x="13887450" y="137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60452</xdr:rowOff>
    </xdr:from>
    <xdr:to>
      <xdr:col>76</xdr:col>
      <xdr:colOff>165100</xdr:colOff>
      <xdr:row>83</xdr:row>
      <xdr:rowOff>162052</xdr:rowOff>
    </xdr:to>
    <xdr:sp macro="" textlink="">
      <xdr:nvSpPr>
        <xdr:cNvPr id="757" name="フローチャート: 判断 756">
          <a:extLst>
            <a:ext uri="{FF2B5EF4-FFF2-40B4-BE49-F238E27FC236}">
              <a16:creationId xmlns:a16="http://schemas.microsoft.com/office/drawing/2014/main" id="{6DAC2890-6A2E-4293-8AE3-0C78FF76D55A}"/>
            </a:ext>
          </a:extLst>
        </xdr:cNvPr>
        <xdr:cNvSpPr/>
      </xdr:nvSpPr>
      <xdr:spPr>
        <a:xfrm>
          <a:off x="13093700" y="137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49022</xdr:rowOff>
    </xdr:from>
    <xdr:to>
      <xdr:col>72</xdr:col>
      <xdr:colOff>38100</xdr:colOff>
      <xdr:row>83</xdr:row>
      <xdr:rowOff>150622</xdr:rowOff>
    </xdr:to>
    <xdr:sp macro="" textlink="">
      <xdr:nvSpPr>
        <xdr:cNvPr id="758" name="フローチャート: 判断 757">
          <a:extLst>
            <a:ext uri="{FF2B5EF4-FFF2-40B4-BE49-F238E27FC236}">
              <a16:creationId xmlns:a16="http://schemas.microsoft.com/office/drawing/2014/main" id="{BB399765-C271-42A7-B926-233DDEC91F44}"/>
            </a:ext>
          </a:extLst>
        </xdr:cNvPr>
        <xdr:cNvSpPr/>
      </xdr:nvSpPr>
      <xdr:spPr>
        <a:xfrm>
          <a:off x="12299950" y="137523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42163</xdr:rowOff>
    </xdr:from>
    <xdr:to>
      <xdr:col>67</xdr:col>
      <xdr:colOff>101600</xdr:colOff>
      <xdr:row>83</xdr:row>
      <xdr:rowOff>143763</xdr:rowOff>
    </xdr:to>
    <xdr:sp macro="" textlink="">
      <xdr:nvSpPr>
        <xdr:cNvPr id="759" name="フローチャート: 判断 758">
          <a:extLst>
            <a:ext uri="{FF2B5EF4-FFF2-40B4-BE49-F238E27FC236}">
              <a16:creationId xmlns:a16="http://schemas.microsoft.com/office/drawing/2014/main" id="{8293D0B1-D6AF-4C27-AE5B-DC5FA5A6197F}"/>
            </a:ext>
          </a:extLst>
        </xdr:cNvPr>
        <xdr:cNvSpPr/>
      </xdr:nvSpPr>
      <xdr:spPr>
        <a:xfrm>
          <a:off x="11487150" y="137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1E23856-C91D-4497-9EA3-82469D99D6AB}"/>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D05F607-1B32-4F59-8D2C-B85A309BEE5F}"/>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5C655D9-30CD-45ED-AB54-6314FE5247DA}"/>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59C2081F-D0F4-474A-8636-B1C99D258A6A}"/>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D9962EE-AFD9-4C92-AEB4-25AAF90BD7A7}"/>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23876</xdr:rowOff>
    </xdr:from>
    <xdr:to>
      <xdr:col>85</xdr:col>
      <xdr:colOff>177800</xdr:colOff>
      <xdr:row>80</xdr:row>
      <xdr:rowOff>125476</xdr:rowOff>
    </xdr:to>
    <xdr:sp macro="" textlink="">
      <xdr:nvSpPr>
        <xdr:cNvPr id="765" name="楕円 764">
          <a:extLst>
            <a:ext uri="{FF2B5EF4-FFF2-40B4-BE49-F238E27FC236}">
              <a16:creationId xmlns:a16="http://schemas.microsoft.com/office/drawing/2014/main" id="{4E27E43D-17DB-4A24-90F1-86F87DC93387}"/>
            </a:ext>
          </a:extLst>
        </xdr:cNvPr>
        <xdr:cNvSpPr/>
      </xdr:nvSpPr>
      <xdr:spPr>
        <a:xfrm>
          <a:off x="14649450" y="1323187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46753</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260B9C9E-1881-4738-BB45-A32BAAEF3B10}"/>
            </a:ext>
          </a:extLst>
        </xdr:cNvPr>
        <xdr:cNvSpPr txBox="1"/>
      </xdr:nvSpPr>
      <xdr:spPr>
        <a:xfrm>
          <a:off x="14738350" y="1308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163322</xdr:rowOff>
    </xdr:from>
    <xdr:to>
      <xdr:col>81</xdr:col>
      <xdr:colOff>101600</xdr:colOff>
      <xdr:row>80</xdr:row>
      <xdr:rowOff>93472</xdr:rowOff>
    </xdr:to>
    <xdr:sp macro="" textlink="">
      <xdr:nvSpPr>
        <xdr:cNvPr id="767" name="楕円 766">
          <a:extLst>
            <a:ext uri="{FF2B5EF4-FFF2-40B4-BE49-F238E27FC236}">
              <a16:creationId xmlns:a16="http://schemas.microsoft.com/office/drawing/2014/main" id="{684A6691-90E3-4CC7-9C3A-6006A57A24FF}"/>
            </a:ext>
          </a:extLst>
        </xdr:cNvPr>
        <xdr:cNvSpPr/>
      </xdr:nvSpPr>
      <xdr:spPr>
        <a:xfrm>
          <a:off x="13887450" y="132062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42672</xdr:rowOff>
    </xdr:from>
    <xdr:to>
      <xdr:col>85</xdr:col>
      <xdr:colOff>127000</xdr:colOff>
      <xdr:row>80</xdr:row>
      <xdr:rowOff>74676</xdr:rowOff>
    </xdr:to>
    <xdr:cxnSp macro="">
      <xdr:nvCxnSpPr>
        <xdr:cNvPr id="768" name="直線コネクタ 767">
          <a:extLst>
            <a:ext uri="{FF2B5EF4-FFF2-40B4-BE49-F238E27FC236}">
              <a16:creationId xmlns:a16="http://schemas.microsoft.com/office/drawing/2014/main" id="{3FAC938D-384D-4932-9B47-099F055B1AAD}"/>
            </a:ext>
          </a:extLst>
        </xdr:cNvPr>
        <xdr:cNvCxnSpPr/>
      </xdr:nvCxnSpPr>
      <xdr:spPr>
        <a:xfrm>
          <a:off x="13938250" y="13250672"/>
          <a:ext cx="762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124461</xdr:rowOff>
    </xdr:from>
    <xdr:to>
      <xdr:col>76</xdr:col>
      <xdr:colOff>165100</xdr:colOff>
      <xdr:row>80</xdr:row>
      <xdr:rowOff>54611</xdr:rowOff>
    </xdr:to>
    <xdr:sp macro="" textlink="">
      <xdr:nvSpPr>
        <xdr:cNvPr id="769" name="楕円 768">
          <a:extLst>
            <a:ext uri="{FF2B5EF4-FFF2-40B4-BE49-F238E27FC236}">
              <a16:creationId xmlns:a16="http://schemas.microsoft.com/office/drawing/2014/main" id="{1FD43843-1CBB-449C-A910-D4B74C481EB2}"/>
            </a:ext>
          </a:extLst>
        </xdr:cNvPr>
        <xdr:cNvSpPr/>
      </xdr:nvSpPr>
      <xdr:spPr>
        <a:xfrm>
          <a:off x="13093700" y="131673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3811</xdr:rowOff>
    </xdr:from>
    <xdr:to>
      <xdr:col>81</xdr:col>
      <xdr:colOff>50800</xdr:colOff>
      <xdr:row>80</xdr:row>
      <xdr:rowOff>42672</xdr:rowOff>
    </xdr:to>
    <xdr:cxnSp macro="">
      <xdr:nvCxnSpPr>
        <xdr:cNvPr id="770" name="直線コネクタ 769">
          <a:extLst>
            <a:ext uri="{FF2B5EF4-FFF2-40B4-BE49-F238E27FC236}">
              <a16:creationId xmlns:a16="http://schemas.microsoft.com/office/drawing/2014/main" id="{0A85A1E1-2075-43B1-AEC4-790D2F0A1EAD}"/>
            </a:ext>
          </a:extLst>
        </xdr:cNvPr>
        <xdr:cNvCxnSpPr/>
      </xdr:nvCxnSpPr>
      <xdr:spPr>
        <a:xfrm>
          <a:off x="13144500" y="13211811"/>
          <a:ext cx="79375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62737</xdr:rowOff>
    </xdr:from>
    <xdr:to>
      <xdr:col>72</xdr:col>
      <xdr:colOff>38100</xdr:colOff>
      <xdr:row>79</xdr:row>
      <xdr:rowOff>164337</xdr:rowOff>
    </xdr:to>
    <xdr:sp macro="" textlink="">
      <xdr:nvSpPr>
        <xdr:cNvPr id="771" name="楕円 770">
          <a:extLst>
            <a:ext uri="{FF2B5EF4-FFF2-40B4-BE49-F238E27FC236}">
              <a16:creationId xmlns:a16="http://schemas.microsoft.com/office/drawing/2014/main" id="{C432969F-0921-47E6-B4EE-948FFD540712}"/>
            </a:ext>
          </a:extLst>
        </xdr:cNvPr>
        <xdr:cNvSpPr/>
      </xdr:nvSpPr>
      <xdr:spPr>
        <a:xfrm>
          <a:off x="12299950" y="131056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113537</xdr:rowOff>
    </xdr:from>
    <xdr:to>
      <xdr:col>76</xdr:col>
      <xdr:colOff>114300</xdr:colOff>
      <xdr:row>80</xdr:row>
      <xdr:rowOff>3811</xdr:rowOff>
    </xdr:to>
    <xdr:cxnSp macro="">
      <xdr:nvCxnSpPr>
        <xdr:cNvPr id="772" name="直線コネクタ 771">
          <a:extLst>
            <a:ext uri="{FF2B5EF4-FFF2-40B4-BE49-F238E27FC236}">
              <a16:creationId xmlns:a16="http://schemas.microsoft.com/office/drawing/2014/main" id="{DAD5997C-5D1E-461C-A1E8-14EA7E313E70}"/>
            </a:ext>
          </a:extLst>
        </xdr:cNvPr>
        <xdr:cNvCxnSpPr/>
      </xdr:nvCxnSpPr>
      <xdr:spPr>
        <a:xfrm>
          <a:off x="12344400" y="13156437"/>
          <a:ext cx="800100" cy="5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21589</xdr:rowOff>
    </xdr:from>
    <xdr:to>
      <xdr:col>67</xdr:col>
      <xdr:colOff>101600</xdr:colOff>
      <xdr:row>79</xdr:row>
      <xdr:rowOff>123189</xdr:rowOff>
    </xdr:to>
    <xdr:sp macro="" textlink="">
      <xdr:nvSpPr>
        <xdr:cNvPr id="773" name="楕円 772">
          <a:extLst>
            <a:ext uri="{FF2B5EF4-FFF2-40B4-BE49-F238E27FC236}">
              <a16:creationId xmlns:a16="http://schemas.microsoft.com/office/drawing/2014/main" id="{92090E44-6832-44C1-9837-1379E262FD13}"/>
            </a:ext>
          </a:extLst>
        </xdr:cNvPr>
        <xdr:cNvSpPr/>
      </xdr:nvSpPr>
      <xdr:spPr>
        <a:xfrm>
          <a:off x="1148715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72389</xdr:rowOff>
    </xdr:from>
    <xdr:to>
      <xdr:col>71</xdr:col>
      <xdr:colOff>177800</xdr:colOff>
      <xdr:row>79</xdr:row>
      <xdr:rowOff>113537</xdr:rowOff>
    </xdr:to>
    <xdr:cxnSp macro="">
      <xdr:nvCxnSpPr>
        <xdr:cNvPr id="774" name="直線コネクタ 773">
          <a:extLst>
            <a:ext uri="{FF2B5EF4-FFF2-40B4-BE49-F238E27FC236}">
              <a16:creationId xmlns:a16="http://schemas.microsoft.com/office/drawing/2014/main" id="{9C145EB2-2D63-4D33-A42C-5EB646F6BEA8}"/>
            </a:ext>
          </a:extLst>
        </xdr:cNvPr>
        <xdr:cNvCxnSpPr/>
      </xdr:nvCxnSpPr>
      <xdr:spPr>
        <a:xfrm>
          <a:off x="11537950" y="13115289"/>
          <a:ext cx="8064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144035</xdr:rowOff>
    </xdr:from>
    <xdr:ext cx="405111" cy="259045"/>
    <xdr:sp macro="" textlink="">
      <xdr:nvSpPr>
        <xdr:cNvPr id="775" name="n_1aveValue【消防施設】&#10;有形固定資産減価償却率">
          <a:extLst>
            <a:ext uri="{FF2B5EF4-FFF2-40B4-BE49-F238E27FC236}">
              <a16:creationId xmlns:a16="http://schemas.microsoft.com/office/drawing/2014/main" id="{40E298CB-B8C1-46BE-99BC-79615A636BC7}"/>
            </a:ext>
          </a:extLst>
        </xdr:cNvPr>
        <xdr:cNvSpPr txBox="1"/>
      </xdr:nvSpPr>
      <xdr:spPr>
        <a:xfrm>
          <a:off x="13742044" y="1384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153179</xdr:rowOff>
    </xdr:from>
    <xdr:ext cx="405111" cy="259045"/>
    <xdr:sp macro="" textlink="">
      <xdr:nvSpPr>
        <xdr:cNvPr id="776" name="n_2aveValue【消防施設】&#10;有形固定資産減価償却率">
          <a:extLst>
            <a:ext uri="{FF2B5EF4-FFF2-40B4-BE49-F238E27FC236}">
              <a16:creationId xmlns:a16="http://schemas.microsoft.com/office/drawing/2014/main" id="{0395C898-8E71-4BC1-8EDD-310BB5047E1A}"/>
            </a:ext>
          </a:extLst>
        </xdr:cNvPr>
        <xdr:cNvSpPr txBox="1"/>
      </xdr:nvSpPr>
      <xdr:spPr>
        <a:xfrm>
          <a:off x="12960994" y="1385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141749</xdr:rowOff>
    </xdr:from>
    <xdr:ext cx="405111" cy="259045"/>
    <xdr:sp macro="" textlink="">
      <xdr:nvSpPr>
        <xdr:cNvPr id="777" name="n_3aveValue【消防施設】&#10;有形固定資産減価償却率">
          <a:extLst>
            <a:ext uri="{FF2B5EF4-FFF2-40B4-BE49-F238E27FC236}">
              <a16:creationId xmlns:a16="http://schemas.microsoft.com/office/drawing/2014/main" id="{0B5748D1-E4E9-4597-8E18-34AE12444442}"/>
            </a:ext>
          </a:extLst>
        </xdr:cNvPr>
        <xdr:cNvSpPr txBox="1"/>
      </xdr:nvSpPr>
      <xdr:spPr>
        <a:xfrm>
          <a:off x="12167244" y="1384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134890</xdr:rowOff>
    </xdr:from>
    <xdr:ext cx="405111" cy="259045"/>
    <xdr:sp macro="" textlink="">
      <xdr:nvSpPr>
        <xdr:cNvPr id="778" name="n_4aveValue【消防施設】&#10;有形固定資産減価償却率">
          <a:extLst>
            <a:ext uri="{FF2B5EF4-FFF2-40B4-BE49-F238E27FC236}">
              <a16:creationId xmlns:a16="http://schemas.microsoft.com/office/drawing/2014/main" id="{BAAC7976-BD08-4007-9C85-F7522F2140F1}"/>
            </a:ext>
          </a:extLst>
        </xdr:cNvPr>
        <xdr:cNvSpPr txBox="1"/>
      </xdr:nvSpPr>
      <xdr:spPr>
        <a:xfrm>
          <a:off x="11354444" y="1383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109999</xdr:rowOff>
    </xdr:from>
    <xdr:ext cx="405111" cy="259045"/>
    <xdr:sp macro="" textlink="">
      <xdr:nvSpPr>
        <xdr:cNvPr id="779" name="n_1mainValue【消防施設】&#10;有形固定資産減価償却率">
          <a:extLst>
            <a:ext uri="{FF2B5EF4-FFF2-40B4-BE49-F238E27FC236}">
              <a16:creationId xmlns:a16="http://schemas.microsoft.com/office/drawing/2014/main" id="{B8DB0392-04B2-48F8-88C8-D393E2026B79}"/>
            </a:ext>
          </a:extLst>
        </xdr:cNvPr>
        <xdr:cNvSpPr txBox="1"/>
      </xdr:nvSpPr>
      <xdr:spPr>
        <a:xfrm>
          <a:off x="13742044" y="1298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71138</xdr:rowOff>
    </xdr:from>
    <xdr:ext cx="405111" cy="259045"/>
    <xdr:sp macro="" textlink="">
      <xdr:nvSpPr>
        <xdr:cNvPr id="780" name="n_2mainValue【消防施設】&#10;有形固定資産減価償却率">
          <a:extLst>
            <a:ext uri="{FF2B5EF4-FFF2-40B4-BE49-F238E27FC236}">
              <a16:creationId xmlns:a16="http://schemas.microsoft.com/office/drawing/2014/main" id="{999809A1-B3C6-49AA-8429-D4E87BCAE2CB}"/>
            </a:ext>
          </a:extLst>
        </xdr:cNvPr>
        <xdr:cNvSpPr txBox="1"/>
      </xdr:nvSpPr>
      <xdr:spPr>
        <a:xfrm>
          <a:off x="12960994" y="1294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9414</xdr:rowOff>
    </xdr:from>
    <xdr:ext cx="405111" cy="259045"/>
    <xdr:sp macro="" textlink="">
      <xdr:nvSpPr>
        <xdr:cNvPr id="781" name="n_3mainValue【消防施設】&#10;有形固定資産減価償却率">
          <a:extLst>
            <a:ext uri="{FF2B5EF4-FFF2-40B4-BE49-F238E27FC236}">
              <a16:creationId xmlns:a16="http://schemas.microsoft.com/office/drawing/2014/main" id="{7F9CDCF2-F129-4217-8238-BE0AB8C935F1}"/>
            </a:ext>
          </a:extLst>
        </xdr:cNvPr>
        <xdr:cNvSpPr txBox="1"/>
      </xdr:nvSpPr>
      <xdr:spPr>
        <a:xfrm>
          <a:off x="12167244" y="1288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139716</xdr:rowOff>
    </xdr:from>
    <xdr:ext cx="405111" cy="259045"/>
    <xdr:sp macro="" textlink="">
      <xdr:nvSpPr>
        <xdr:cNvPr id="782" name="n_4mainValue【消防施設】&#10;有形固定資産減価償却率">
          <a:extLst>
            <a:ext uri="{FF2B5EF4-FFF2-40B4-BE49-F238E27FC236}">
              <a16:creationId xmlns:a16="http://schemas.microsoft.com/office/drawing/2014/main" id="{6A90B850-0037-4C70-A5E4-F9600E9C924F}"/>
            </a:ext>
          </a:extLst>
        </xdr:cNvPr>
        <xdr:cNvSpPr txBox="1"/>
      </xdr:nvSpPr>
      <xdr:spPr>
        <a:xfrm>
          <a:off x="11354444" y="1285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161A5C-84EF-45E7-B68D-F63B04C1CE56}"/>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10507975-BD02-44E0-9FA3-9688E8BA41CD}"/>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35AFE96A-AC42-4829-84C0-E9779F26FE19}"/>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75109F89-CF38-4B92-9BA7-F99C4DF9F0C9}"/>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8F85482A-35D8-4D4B-B897-386CBFE20EA1}"/>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D75D3B41-41F3-4E1B-B5EA-91F37292ADA3}"/>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69C70996-AD5E-4950-B4D4-DECCF03CC1FF}"/>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A8A777C4-B43F-4A94-9244-C290A9A017A4}"/>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4867F630-F762-46DE-8E23-E1455120A1A1}"/>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1CA44851-BFAB-4F27-AA16-89747C0DE031}"/>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a:extLst>
            <a:ext uri="{FF2B5EF4-FFF2-40B4-BE49-F238E27FC236}">
              <a16:creationId xmlns:a16="http://schemas.microsoft.com/office/drawing/2014/main" id="{96D5C81C-A652-4F71-83DD-1D4CA6B03A8A}"/>
            </a:ext>
          </a:extLst>
        </xdr:cNvPr>
        <xdr:cNvSpPr txBox="1"/>
      </xdr:nvSpPr>
      <xdr:spPr>
        <a:xfrm>
          <a:off x="160491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DB6D6629-FA21-4E8C-B263-E5640A71D9ED}"/>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677A7E72-4C22-4566-806C-C56BDE128D10}"/>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9798EBB1-405A-4F9A-B038-ACF2289F99AC}"/>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69663B58-A996-4709-9C40-21AA51D26317}"/>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4EFBFDAC-E58C-4D93-AFF4-3CD0767D2C7C}"/>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AA83C292-331A-40FF-AF00-55C232BCC8C7}"/>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66307E47-223D-4E41-865A-945D756808B7}"/>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124E28B7-E78E-4843-B112-2FD7981557F5}"/>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E93A33E8-C2A9-4E3D-A729-8DA69801B92E}"/>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C5CDBE31-05E7-48C0-93AB-BDCB6D58506C}"/>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E84C8644-1B72-4294-8BA1-A4DEBAEAD439}"/>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18309D3C-D61D-41AF-B29C-A165B106D468}"/>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79886C3B-9033-4A0B-A80C-29157D86E917}"/>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7" name="直線コネクタ 806">
          <a:extLst>
            <a:ext uri="{FF2B5EF4-FFF2-40B4-BE49-F238E27FC236}">
              <a16:creationId xmlns:a16="http://schemas.microsoft.com/office/drawing/2014/main" id="{9D132470-8886-4AAA-AB3F-E16818F58300}"/>
            </a:ext>
          </a:extLst>
        </xdr:cNvPr>
        <xdr:cNvCxnSpPr/>
      </xdr:nvCxnSpPr>
      <xdr:spPr>
        <a:xfrm flipV="1">
          <a:off x="19951064" y="1289685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8" name="【消防施設】&#10;一人当たり面積最小値テキスト">
          <a:extLst>
            <a:ext uri="{FF2B5EF4-FFF2-40B4-BE49-F238E27FC236}">
              <a16:creationId xmlns:a16="http://schemas.microsoft.com/office/drawing/2014/main" id="{167BE41B-322D-4E07-ADFC-49187ADDCF07}"/>
            </a:ext>
          </a:extLst>
        </xdr:cNvPr>
        <xdr:cNvSpPr txBox="1"/>
      </xdr:nvSpPr>
      <xdr:spPr>
        <a:xfrm>
          <a:off x="1998980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9" name="直線コネクタ 808">
          <a:extLst>
            <a:ext uri="{FF2B5EF4-FFF2-40B4-BE49-F238E27FC236}">
              <a16:creationId xmlns:a16="http://schemas.microsoft.com/office/drawing/2014/main" id="{6A9E0E94-5C74-4171-B961-538AA292F384}"/>
            </a:ext>
          </a:extLst>
        </xdr:cNvPr>
        <xdr:cNvCxnSpPr/>
      </xdr:nvCxnSpPr>
      <xdr:spPr>
        <a:xfrm>
          <a:off x="19881850" y="1429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0" name="【消防施設】&#10;一人当たり面積最大値テキスト">
          <a:extLst>
            <a:ext uri="{FF2B5EF4-FFF2-40B4-BE49-F238E27FC236}">
              <a16:creationId xmlns:a16="http://schemas.microsoft.com/office/drawing/2014/main" id="{47CB05CD-A224-4796-B68D-6A2F6F2F7634}"/>
            </a:ext>
          </a:extLst>
        </xdr:cNvPr>
        <xdr:cNvSpPr txBox="1"/>
      </xdr:nvSpPr>
      <xdr:spPr>
        <a:xfrm>
          <a:off x="19989800"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1" name="直線コネクタ 810">
          <a:extLst>
            <a:ext uri="{FF2B5EF4-FFF2-40B4-BE49-F238E27FC236}">
              <a16:creationId xmlns:a16="http://schemas.microsoft.com/office/drawing/2014/main" id="{3820E407-55F6-4E10-9FD4-092E14094404}"/>
            </a:ext>
          </a:extLst>
        </xdr:cNvPr>
        <xdr:cNvCxnSpPr/>
      </xdr:nvCxnSpPr>
      <xdr:spPr>
        <a:xfrm>
          <a:off x="19881850" y="12896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2" name="【消防施設】&#10;一人当たり面積平均値テキスト">
          <a:extLst>
            <a:ext uri="{FF2B5EF4-FFF2-40B4-BE49-F238E27FC236}">
              <a16:creationId xmlns:a16="http://schemas.microsoft.com/office/drawing/2014/main" id="{A515447A-6362-4E8F-B27E-CE58FA4852E0}"/>
            </a:ext>
          </a:extLst>
        </xdr:cNvPr>
        <xdr:cNvSpPr txBox="1"/>
      </xdr:nvSpPr>
      <xdr:spPr>
        <a:xfrm>
          <a:off x="19989800" y="1369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3" name="フローチャート: 判断 812">
          <a:extLst>
            <a:ext uri="{FF2B5EF4-FFF2-40B4-BE49-F238E27FC236}">
              <a16:creationId xmlns:a16="http://schemas.microsoft.com/office/drawing/2014/main" id="{E91B09CF-32F0-4070-B487-9C5A4E805B0E}"/>
            </a:ext>
          </a:extLst>
        </xdr:cNvPr>
        <xdr:cNvSpPr/>
      </xdr:nvSpPr>
      <xdr:spPr>
        <a:xfrm>
          <a:off x="19900900" y="1370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4" name="フローチャート: 判断 813">
          <a:extLst>
            <a:ext uri="{FF2B5EF4-FFF2-40B4-BE49-F238E27FC236}">
              <a16:creationId xmlns:a16="http://schemas.microsoft.com/office/drawing/2014/main" id="{D94D73DA-FE46-44AF-B0A4-0B9EC0FDCC7A}"/>
            </a:ext>
          </a:extLst>
        </xdr:cNvPr>
        <xdr:cNvSpPr/>
      </xdr:nvSpPr>
      <xdr:spPr>
        <a:xfrm>
          <a:off x="19157950" y="13709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5" name="フローチャート: 判断 814">
          <a:extLst>
            <a:ext uri="{FF2B5EF4-FFF2-40B4-BE49-F238E27FC236}">
              <a16:creationId xmlns:a16="http://schemas.microsoft.com/office/drawing/2014/main" id="{D96EC705-8EC1-4221-B535-7B0C6D5A6CE2}"/>
            </a:ext>
          </a:extLst>
        </xdr:cNvPr>
        <xdr:cNvSpPr/>
      </xdr:nvSpPr>
      <xdr:spPr>
        <a:xfrm>
          <a:off x="18345150" y="1370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6" name="フローチャート: 判断 815">
          <a:extLst>
            <a:ext uri="{FF2B5EF4-FFF2-40B4-BE49-F238E27FC236}">
              <a16:creationId xmlns:a16="http://schemas.microsoft.com/office/drawing/2014/main" id="{F88FE7C7-E14F-4444-86BB-7244B65AD99A}"/>
            </a:ext>
          </a:extLst>
        </xdr:cNvPr>
        <xdr:cNvSpPr/>
      </xdr:nvSpPr>
      <xdr:spPr>
        <a:xfrm>
          <a:off x="175514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7" name="フローチャート: 判断 816">
          <a:extLst>
            <a:ext uri="{FF2B5EF4-FFF2-40B4-BE49-F238E27FC236}">
              <a16:creationId xmlns:a16="http://schemas.microsoft.com/office/drawing/2014/main" id="{A014FC4E-EF8D-48B4-A889-4FD52F26E840}"/>
            </a:ext>
          </a:extLst>
        </xdr:cNvPr>
        <xdr:cNvSpPr/>
      </xdr:nvSpPr>
      <xdr:spPr>
        <a:xfrm>
          <a:off x="16757650" y="1372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48EABF37-4BD0-4929-9565-018E3688CAB8}"/>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9A29B55-C1BE-4B23-BCF4-D3ED7E8AAA0C}"/>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CA404C5-5AFD-4FC0-BFA8-521395A8D66C}"/>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8F5E3EEE-A622-4E31-A2F4-A5F4CA6CAE0B}"/>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8EDF0FFD-A5A2-4C9A-9148-3C82909C16AE}"/>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23" name="楕円 822">
          <a:extLst>
            <a:ext uri="{FF2B5EF4-FFF2-40B4-BE49-F238E27FC236}">
              <a16:creationId xmlns:a16="http://schemas.microsoft.com/office/drawing/2014/main" id="{339889FC-5402-496C-AFFF-92D3A0F1D0CF}"/>
            </a:ext>
          </a:extLst>
        </xdr:cNvPr>
        <xdr:cNvSpPr/>
      </xdr:nvSpPr>
      <xdr:spPr>
        <a:xfrm>
          <a:off x="19900900" y="1363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824" name="【消防施設】&#10;一人当たり面積該当値テキスト">
          <a:extLst>
            <a:ext uri="{FF2B5EF4-FFF2-40B4-BE49-F238E27FC236}">
              <a16:creationId xmlns:a16="http://schemas.microsoft.com/office/drawing/2014/main" id="{B676F4EA-9A14-4921-84E7-69125B1C6D00}"/>
            </a:ext>
          </a:extLst>
        </xdr:cNvPr>
        <xdr:cNvSpPr txBox="1"/>
      </xdr:nvSpPr>
      <xdr:spPr>
        <a:xfrm>
          <a:off x="19989800"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825" name="楕円 824">
          <a:extLst>
            <a:ext uri="{FF2B5EF4-FFF2-40B4-BE49-F238E27FC236}">
              <a16:creationId xmlns:a16="http://schemas.microsoft.com/office/drawing/2014/main" id="{53F65DC1-738A-4B0A-86B2-C92EB4C692FC}"/>
            </a:ext>
          </a:extLst>
        </xdr:cNvPr>
        <xdr:cNvSpPr/>
      </xdr:nvSpPr>
      <xdr:spPr>
        <a:xfrm>
          <a:off x="19157950" y="13639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826" name="直線コネクタ 825">
          <a:extLst>
            <a:ext uri="{FF2B5EF4-FFF2-40B4-BE49-F238E27FC236}">
              <a16:creationId xmlns:a16="http://schemas.microsoft.com/office/drawing/2014/main" id="{6164E695-D334-429D-8942-F4CF5AE2FC55}"/>
            </a:ext>
          </a:extLst>
        </xdr:cNvPr>
        <xdr:cNvCxnSpPr/>
      </xdr:nvCxnSpPr>
      <xdr:spPr>
        <a:xfrm>
          <a:off x="19202400" y="136906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120650</xdr:rowOff>
    </xdr:from>
    <xdr:to>
      <xdr:col>107</xdr:col>
      <xdr:colOff>101600</xdr:colOff>
      <xdr:row>83</xdr:row>
      <xdr:rowOff>50800</xdr:rowOff>
    </xdr:to>
    <xdr:sp macro="" textlink="">
      <xdr:nvSpPr>
        <xdr:cNvPr id="827" name="楕円 826">
          <a:extLst>
            <a:ext uri="{FF2B5EF4-FFF2-40B4-BE49-F238E27FC236}">
              <a16:creationId xmlns:a16="http://schemas.microsoft.com/office/drawing/2014/main" id="{33A1A4F3-0370-4420-8D96-6018187D0BDE}"/>
            </a:ext>
          </a:extLst>
        </xdr:cNvPr>
        <xdr:cNvSpPr/>
      </xdr:nvSpPr>
      <xdr:spPr>
        <a:xfrm>
          <a:off x="18345150" y="13658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83</xdr:row>
      <xdr:rowOff>0</xdr:rowOff>
    </xdr:to>
    <xdr:cxnSp macro="">
      <xdr:nvCxnSpPr>
        <xdr:cNvPr id="828" name="直線コネクタ 827">
          <a:extLst>
            <a:ext uri="{FF2B5EF4-FFF2-40B4-BE49-F238E27FC236}">
              <a16:creationId xmlns:a16="http://schemas.microsoft.com/office/drawing/2014/main" id="{0A1D4F51-E720-4004-A0CC-F06877364651}"/>
            </a:ext>
          </a:extLst>
        </xdr:cNvPr>
        <xdr:cNvCxnSpPr/>
      </xdr:nvCxnSpPr>
      <xdr:spPr>
        <a:xfrm flipV="1">
          <a:off x="18395950" y="1369060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158750</xdr:rowOff>
    </xdr:from>
    <xdr:to>
      <xdr:col>102</xdr:col>
      <xdr:colOff>165100</xdr:colOff>
      <xdr:row>83</xdr:row>
      <xdr:rowOff>88900</xdr:rowOff>
    </xdr:to>
    <xdr:sp macro="" textlink="">
      <xdr:nvSpPr>
        <xdr:cNvPr id="829" name="楕円 828">
          <a:extLst>
            <a:ext uri="{FF2B5EF4-FFF2-40B4-BE49-F238E27FC236}">
              <a16:creationId xmlns:a16="http://schemas.microsoft.com/office/drawing/2014/main" id="{A6D5F744-D6C4-4555-97E8-BE01C887F415}"/>
            </a:ext>
          </a:extLst>
        </xdr:cNvPr>
        <xdr:cNvSpPr/>
      </xdr:nvSpPr>
      <xdr:spPr>
        <a:xfrm>
          <a:off x="17551400" y="13696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0</xdr:rowOff>
    </xdr:from>
    <xdr:to>
      <xdr:col>107</xdr:col>
      <xdr:colOff>50800</xdr:colOff>
      <xdr:row>83</xdr:row>
      <xdr:rowOff>38100</xdr:rowOff>
    </xdr:to>
    <xdr:cxnSp macro="">
      <xdr:nvCxnSpPr>
        <xdr:cNvPr id="830" name="直線コネクタ 829">
          <a:extLst>
            <a:ext uri="{FF2B5EF4-FFF2-40B4-BE49-F238E27FC236}">
              <a16:creationId xmlns:a16="http://schemas.microsoft.com/office/drawing/2014/main" id="{753D51CA-C42D-434E-9C46-910F05DB0390}"/>
            </a:ext>
          </a:extLst>
        </xdr:cNvPr>
        <xdr:cNvCxnSpPr/>
      </xdr:nvCxnSpPr>
      <xdr:spPr>
        <a:xfrm flipV="1">
          <a:off x="17602200" y="1370330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158750</xdr:rowOff>
    </xdr:from>
    <xdr:to>
      <xdr:col>98</xdr:col>
      <xdr:colOff>38100</xdr:colOff>
      <xdr:row>83</xdr:row>
      <xdr:rowOff>88900</xdr:rowOff>
    </xdr:to>
    <xdr:sp macro="" textlink="">
      <xdr:nvSpPr>
        <xdr:cNvPr id="831" name="楕円 830">
          <a:extLst>
            <a:ext uri="{FF2B5EF4-FFF2-40B4-BE49-F238E27FC236}">
              <a16:creationId xmlns:a16="http://schemas.microsoft.com/office/drawing/2014/main" id="{97AEAE08-8233-4746-A2D2-57DBACEA177A}"/>
            </a:ext>
          </a:extLst>
        </xdr:cNvPr>
        <xdr:cNvSpPr/>
      </xdr:nvSpPr>
      <xdr:spPr>
        <a:xfrm>
          <a:off x="16757650" y="13696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38100</xdr:rowOff>
    </xdr:from>
    <xdr:to>
      <xdr:col>102</xdr:col>
      <xdr:colOff>114300</xdr:colOff>
      <xdr:row>83</xdr:row>
      <xdr:rowOff>38100</xdr:rowOff>
    </xdr:to>
    <xdr:cxnSp macro="">
      <xdr:nvCxnSpPr>
        <xdr:cNvPr id="832" name="直線コネクタ 831">
          <a:extLst>
            <a:ext uri="{FF2B5EF4-FFF2-40B4-BE49-F238E27FC236}">
              <a16:creationId xmlns:a16="http://schemas.microsoft.com/office/drawing/2014/main" id="{DA83210A-06B7-4F29-87A0-844AA048E08F}"/>
            </a:ext>
          </a:extLst>
        </xdr:cNvPr>
        <xdr:cNvCxnSpPr/>
      </xdr:nvCxnSpPr>
      <xdr:spPr>
        <a:xfrm>
          <a:off x="16802100" y="13741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833" name="n_1aveValue【消防施設】&#10;一人当たり面積">
          <a:extLst>
            <a:ext uri="{FF2B5EF4-FFF2-40B4-BE49-F238E27FC236}">
              <a16:creationId xmlns:a16="http://schemas.microsoft.com/office/drawing/2014/main" id="{062D5313-C311-40E8-BFFF-C16151EAB7BA}"/>
            </a:ext>
          </a:extLst>
        </xdr:cNvPr>
        <xdr:cNvSpPr txBox="1"/>
      </xdr:nvSpPr>
      <xdr:spPr>
        <a:xfrm>
          <a:off x="189802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34" name="n_2aveValue【消防施設】&#10;一人当たり面積">
          <a:extLst>
            <a:ext uri="{FF2B5EF4-FFF2-40B4-BE49-F238E27FC236}">
              <a16:creationId xmlns:a16="http://schemas.microsoft.com/office/drawing/2014/main" id="{4C6F4DAC-3C8C-47E7-ADA3-E6926955C58B}"/>
            </a:ext>
          </a:extLst>
        </xdr:cNvPr>
        <xdr:cNvSpPr txBox="1"/>
      </xdr:nvSpPr>
      <xdr:spPr>
        <a:xfrm>
          <a:off x="181801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835" name="n_3aveValue【消防施設】&#10;一人当たり面積">
          <a:extLst>
            <a:ext uri="{FF2B5EF4-FFF2-40B4-BE49-F238E27FC236}">
              <a16:creationId xmlns:a16="http://schemas.microsoft.com/office/drawing/2014/main" id="{4BAABD31-B077-48C8-BFF2-C86F5156A7B1}"/>
            </a:ext>
          </a:extLst>
        </xdr:cNvPr>
        <xdr:cNvSpPr txBox="1"/>
      </xdr:nvSpPr>
      <xdr:spPr>
        <a:xfrm>
          <a:off x="1738637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836" name="n_4aveValue【消防施設】&#10;一人当たり面積">
          <a:extLst>
            <a:ext uri="{FF2B5EF4-FFF2-40B4-BE49-F238E27FC236}">
              <a16:creationId xmlns:a16="http://schemas.microsoft.com/office/drawing/2014/main" id="{9E13470F-CC7C-4ACF-BF1C-D06D3D366A7D}"/>
            </a:ext>
          </a:extLst>
        </xdr:cNvPr>
        <xdr:cNvSpPr txBox="1"/>
      </xdr:nvSpPr>
      <xdr:spPr>
        <a:xfrm>
          <a:off x="165926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837" name="n_1mainValue【消防施設】&#10;一人当たり面積">
          <a:extLst>
            <a:ext uri="{FF2B5EF4-FFF2-40B4-BE49-F238E27FC236}">
              <a16:creationId xmlns:a16="http://schemas.microsoft.com/office/drawing/2014/main" id="{0CBE2724-02B0-41DC-915C-A3B66E32E673}"/>
            </a:ext>
          </a:extLst>
        </xdr:cNvPr>
        <xdr:cNvSpPr txBox="1"/>
      </xdr:nvSpPr>
      <xdr:spPr>
        <a:xfrm>
          <a:off x="189802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67327</xdr:rowOff>
    </xdr:from>
    <xdr:ext cx="469744" cy="259045"/>
    <xdr:sp macro="" textlink="">
      <xdr:nvSpPr>
        <xdr:cNvPr id="838" name="n_2mainValue【消防施設】&#10;一人当たり面積">
          <a:extLst>
            <a:ext uri="{FF2B5EF4-FFF2-40B4-BE49-F238E27FC236}">
              <a16:creationId xmlns:a16="http://schemas.microsoft.com/office/drawing/2014/main" id="{EFC0E742-18D1-4B99-8F52-14A01D174067}"/>
            </a:ext>
          </a:extLst>
        </xdr:cNvPr>
        <xdr:cNvSpPr txBox="1"/>
      </xdr:nvSpPr>
      <xdr:spPr>
        <a:xfrm>
          <a:off x="181801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105427</xdr:rowOff>
    </xdr:from>
    <xdr:ext cx="469744" cy="259045"/>
    <xdr:sp macro="" textlink="">
      <xdr:nvSpPr>
        <xdr:cNvPr id="839" name="n_3mainValue【消防施設】&#10;一人当たり面積">
          <a:extLst>
            <a:ext uri="{FF2B5EF4-FFF2-40B4-BE49-F238E27FC236}">
              <a16:creationId xmlns:a16="http://schemas.microsoft.com/office/drawing/2014/main" id="{2FDFDEE0-A0AA-4F25-986A-7A802A876617}"/>
            </a:ext>
          </a:extLst>
        </xdr:cNvPr>
        <xdr:cNvSpPr txBox="1"/>
      </xdr:nvSpPr>
      <xdr:spPr>
        <a:xfrm>
          <a:off x="1738637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105427</xdr:rowOff>
    </xdr:from>
    <xdr:ext cx="469744" cy="259045"/>
    <xdr:sp macro="" textlink="">
      <xdr:nvSpPr>
        <xdr:cNvPr id="840" name="n_4mainValue【消防施設】&#10;一人当たり面積">
          <a:extLst>
            <a:ext uri="{FF2B5EF4-FFF2-40B4-BE49-F238E27FC236}">
              <a16:creationId xmlns:a16="http://schemas.microsoft.com/office/drawing/2014/main" id="{E023A9DA-2AC5-409A-9779-2BC69EF03F31}"/>
            </a:ext>
          </a:extLst>
        </xdr:cNvPr>
        <xdr:cNvSpPr txBox="1"/>
      </xdr:nvSpPr>
      <xdr:spPr>
        <a:xfrm>
          <a:off x="165926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8AE5380A-0BDA-4C34-AB42-9374F26067ED}"/>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911545C1-D8EA-4EF1-A3C8-8DAC51408805}"/>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A436DC9E-A585-4E29-A5FC-BA12809AA477}"/>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38319094-77BA-4AA6-B166-9C3D0ED12721}"/>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70D8340F-7D31-4096-A008-307438F20865}"/>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41423954-6ACC-4E93-BFEB-9013E92A2F38}"/>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1DEE0DFB-E36D-4A03-9A06-B5AAB100E889}"/>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F3EAD3E-7EC2-4433-8AA3-CCE233C0A5EF}"/>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31B9A985-8FE5-4529-AE68-41545A1A3F60}"/>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BB094607-C310-44D3-8B24-5A83AFF59430}"/>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8EFF69E9-EAF6-4D17-A8DE-EC80B8FE7058}"/>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C27E6732-9DCB-46E8-94FE-2025F269761C}"/>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DB691D00-CB7A-4705-944B-BFB6A83157A4}"/>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68661D9-F4D0-46DB-8D25-EB823000BED4}"/>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0B82CFB8-07EF-4E30-BC51-32DAFC49E714}"/>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7FEB22C2-0A40-4243-BC11-AB2D427C0BEB}"/>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B09B234F-132A-4D68-843D-606702A570A3}"/>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66DEC687-6D73-4D64-945C-78513793CF67}"/>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C3D85573-656C-4099-B430-E13F3E78874F}"/>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7FFF9D59-AB61-40AD-87C1-3DB995A5A07D}"/>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CCE7B62D-9FB2-4048-8FA6-F3129C1635B5}"/>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10FC3BCF-ABF7-45C3-8CAA-C6C46DC42B77}"/>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D30CB81D-C049-4DDA-AF3E-000530C482C7}"/>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905AC297-5D62-4D5F-9984-EAE6F788E96D}"/>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1C884BB8-0583-4A02-9759-CF8DCB3B713C}"/>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4545B5C1-4DDF-4C75-8F59-E9CEBF601B41}"/>
            </a:ext>
          </a:extLst>
        </xdr:cNvPr>
        <xdr:cNvCxnSpPr/>
      </xdr:nvCxnSpPr>
      <xdr:spPr>
        <a:xfrm flipV="1">
          <a:off x="14699614" y="1657313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E5348D52-BB3C-4CC9-B1E3-FF3077935F11}"/>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B46FD565-B818-40F6-A1D4-9136B3C39E32}"/>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869" name="【庁舎】&#10;有形固定資産減価償却率最大値テキスト">
          <a:extLst>
            <a:ext uri="{FF2B5EF4-FFF2-40B4-BE49-F238E27FC236}">
              <a16:creationId xmlns:a16="http://schemas.microsoft.com/office/drawing/2014/main" id="{418A1A3F-B27F-4981-9015-532753559CA3}"/>
            </a:ext>
          </a:extLst>
        </xdr:cNvPr>
        <xdr:cNvSpPr txBox="1"/>
      </xdr:nvSpPr>
      <xdr:spPr>
        <a:xfrm>
          <a:off x="14738350" y="16354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870" name="直線コネクタ 869">
          <a:extLst>
            <a:ext uri="{FF2B5EF4-FFF2-40B4-BE49-F238E27FC236}">
              <a16:creationId xmlns:a16="http://schemas.microsoft.com/office/drawing/2014/main" id="{2D110E8E-8284-4983-A310-60C0D848F51C}"/>
            </a:ext>
          </a:extLst>
        </xdr:cNvPr>
        <xdr:cNvCxnSpPr/>
      </xdr:nvCxnSpPr>
      <xdr:spPr>
        <a:xfrm>
          <a:off x="14611350" y="16573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98896</xdr:rowOff>
    </xdr:from>
    <xdr:ext cx="405111" cy="259045"/>
    <xdr:sp macro="" textlink="">
      <xdr:nvSpPr>
        <xdr:cNvPr id="871" name="【庁舎】&#10;有形固定資産減価償却率平均値テキスト">
          <a:extLst>
            <a:ext uri="{FF2B5EF4-FFF2-40B4-BE49-F238E27FC236}">
              <a16:creationId xmlns:a16="http://schemas.microsoft.com/office/drawing/2014/main" id="{5526A24B-989C-4336-A14D-BE07CBD92708}"/>
            </a:ext>
          </a:extLst>
        </xdr:cNvPr>
        <xdr:cNvSpPr txBox="1"/>
      </xdr:nvSpPr>
      <xdr:spPr>
        <a:xfrm>
          <a:off x="14738350" y="17104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872" name="フローチャート: 判断 871">
          <a:extLst>
            <a:ext uri="{FF2B5EF4-FFF2-40B4-BE49-F238E27FC236}">
              <a16:creationId xmlns:a16="http://schemas.microsoft.com/office/drawing/2014/main" id="{794BCCD6-CF8C-42D7-8CE0-D668C37815C0}"/>
            </a:ext>
          </a:extLst>
        </xdr:cNvPr>
        <xdr:cNvSpPr/>
      </xdr:nvSpPr>
      <xdr:spPr>
        <a:xfrm>
          <a:off x="14649450" y="172464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73" name="フローチャート: 判断 872">
          <a:extLst>
            <a:ext uri="{FF2B5EF4-FFF2-40B4-BE49-F238E27FC236}">
              <a16:creationId xmlns:a16="http://schemas.microsoft.com/office/drawing/2014/main" id="{35ABA001-7CCC-496E-9C8A-85C45388BAD4}"/>
            </a:ext>
          </a:extLst>
        </xdr:cNvPr>
        <xdr:cNvSpPr/>
      </xdr:nvSpPr>
      <xdr:spPr>
        <a:xfrm>
          <a:off x="13887450" y="172692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74" name="フローチャート: 判断 873">
          <a:extLst>
            <a:ext uri="{FF2B5EF4-FFF2-40B4-BE49-F238E27FC236}">
              <a16:creationId xmlns:a16="http://schemas.microsoft.com/office/drawing/2014/main" id="{8825CAE8-C21D-4DAE-AA29-8F1F0F8424F9}"/>
            </a:ext>
          </a:extLst>
        </xdr:cNvPr>
        <xdr:cNvSpPr/>
      </xdr:nvSpPr>
      <xdr:spPr>
        <a:xfrm>
          <a:off x="13093700" y="17257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5" name="フローチャート: 判断 874">
          <a:extLst>
            <a:ext uri="{FF2B5EF4-FFF2-40B4-BE49-F238E27FC236}">
              <a16:creationId xmlns:a16="http://schemas.microsoft.com/office/drawing/2014/main" id="{83A30791-079F-4502-A926-6650D5290E18}"/>
            </a:ext>
          </a:extLst>
        </xdr:cNvPr>
        <xdr:cNvSpPr/>
      </xdr:nvSpPr>
      <xdr:spPr>
        <a:xfrm>
          <a:off x="12299950" y="172088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22134</xdr:rowOff>
    </xdr:from>
    <xdr:to>
      <xdr:col>67</xdr:col>
      <xdr:colOff>101600</xdr:colOff>
      <xdr:row>104</xdr:row>
      <xdr:rowOff>123734</xdr:rowOff>
    </xdr:to>
    <xdr:sp macro="" textlink="">
      <xdr:nvSpPr>
        <xdr:cNvPr id="876" name="フローチャート: 判断 875">
          <a:extLst>
            <a:ext uri="{FF2B5EF4-FFF2-40B4-BE49-F238E27FC236}">
              <a16:creationId xmlns:a16="http://schemas.microsoft.com/office/drawing/2014/main" id="{E3A97EE6-427E-4C55-A82D-B5845568F058}"/>
            </a:ext>
          </a:extLst>
        </xdr:cNvPr>
        <xdr:cNvSpPr/>
      </xdr:nvSpPr>
      <xdr:spPr>
        <a:xfrm>
          <a:off x="11487150" y="1719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8DD4BA3-6A97-421B-9A91-0C5E63D65827}"/>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A1779886-CF93-4BE0-89A4-054A225621AC}"/>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EEC28FEC-9C17-45DF-8108-DF00DE8FCA68}"/>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4510EDDA-4F59-4105-A634-BE64D6F78041}"/>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412E6184-4C01-490F-93DC-C3A075EDCCED}"/>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882" name="楕円 881">
          <a:extLst>
            <a:ext uri="{FF2B5EF4-FFF2-40B4-BE49-F238E27FC236}">
              <a16:creationId xmlns:a16="http://schemas.microsoft.com/office/drawing/2014/main" id="{21C95735-2FFE-47E2-9936-8B07A0219176}"/>
            </a:ext>
          </a:extLst>
        </xdr:cNvPr>
        <xdr:cNvSpPr/>
      </xdr:nvSpPr>
      <xdr:spPr>
        <a:xfrm>
          <a:off x="14649450" y="1749824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147519</xdr:rowOff>
    </xdr:from>
    <xdr:ext cx="405111" cy="259045"/>
    <xdr:sp macro="" textlink="">
      <xdr:nvSpPr>
        <xdr:cNvPr id="883" name="【庁舎】&#10;有形固定資産減価償却率該当値テキスト">
          <a:extLst>
            <a:ext uri="{FF2B5EF4-FFF2-40B4-BE49-F238E27FC236}">
              <a16:creationId xmlns:a16="http://schemas.microsoft.com/office/drawing/2014/main" id="{2BC5F5BE-A227-45CD-88DD-FF92F2EAC586}"/>
            </a:ext>
          </a:extLst>
        </xdr:cNvPr>
        <xdr:cNvSpPr txBox="1"/>
      </xdr:nvSpPr>
      <xdr:spPr>
        <a:xfrm>
          <a:off x="14738350" y="17483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169092</xdr:rowOff>
    </xdr:from>
    <xdr:to>
      <xdr:col>81</xdr:col>
      <xdr:colOff>101600</xdr:colOff>
      <xdr:row>106</xdr:row>
      <xdr:rowOff>99242</xdr:rowOff>
    </xdr:to>
    <xdr:sp macro="" textlink="">
      <xdr:nvSpPr>
        <xdr:cNvPr id="884" name="楕円 883">
          <a:extLst>
            <a:ext uri="{FF2B5EF4-FFF2-40B4-BE49-F238E27FC236}">
              <a16:creationId xmlns:a16="http://schemas.microsoft.com/office/drawing/2014/main" id="{DEDE55C8-1331-4446-990F-382056CC833F}"/>
            </a:ext>
          </a:extLst>
        </xdr:cNvPr>
        <xdr:cNvSpPr/>
      </xdr:nvSpPr>
      <xdr:spPr>
        <a:xfrm>
          <a:off x="13887450" y="1749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48442</xdr:rowOff>
    </xdr:from>
    <xdr:to>
      <xdr:col>85</xdr:col>
      <xdr:colOff>127000</xdr:colOff>
      <xdr:row>106</xdr:row>
      <xdr:rowOff>48442</xdr:rowOff>
    </xdr:to>
    <xdr:cxnSp macro="">
      <xdr:nvCxnSpPr>
        <xdr:cNvPr id="885" name="直線コネクタ 884">
          <a:extLst>
            <a:ext uri="{FF2B5EF4-FFF2-40B4-BE49-F238E27FC236}">
              <a16:creationId xmlns:a16="http://schemas.microsoft.com/office/drawing/2014/main" id="{6014F98E-E128-47C6-A7F1-07B75BE68BF4}"/>
            </a:ext>
          </a:extLst>
        </xdr:cNvPr>
        <xdr:cNvCxnSpPr/>
      </xdr:nvCxnSpPr>
      <xdr:spPr>
        <a:xfrm>
          <a:off x="13938250" y="1754904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156029</xdr:rowOff>
    </xdr:from>
    <xdr:to>
      <xdr:col>76</xdr:col>
      <xdr:colOff>165100</xdr:colOff>
      <xdr:row>106</xdr:row>
      <xdr:rowOff>86179</xdr:rowOff>
    </xdr:to>
    <xdr:sp macro="" textlink="">
      <xdr:nvSpPr>
        <xdr:cNvPr id="886" name="楕円 885">
          <a:extLst>
            <a:ext uri="{FF2B5EF4-FFF2-40B4-BE49-F238E27FC236}">
              <a16:creationId xmlns:a16="http://schemas.microsoft.com/office/drawing/2014/main" id="{08965002-A6A2-4CE6-B717-CA43639D2512}"/>
            </a:ext>
          </a:extLst>
        </xdr:cNvPr>
        <xdr:cNvSpPr/>
      </xdr:nvSpPr>
      <xdr:spPr>
        <a:xfrm>
          <a:off x="13093700" y="174915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35379</xdr:rowOff>
    </xdr:from>
    <xdr:to>
      <xdr:col>81</xdr:col>
      <xdr:colOff>50800</xdr:colOff>
      <xdr:row>106</xdr:row>
      <xdr:rowOff>48442</xdr:rowOff>
    </xdr:to>
    <xdr:cxnSp macro="">
      <xdr:nvCxnSpPr>
        <xdr:cNvPr id="887" name="直線コネクタ 886">
          <a:extLst>
            <a:ext uri="{FF2B5EF4-FFF2-40B4-BE49-F238E27FC236}">
              <a16:creationId xmlns:a16="http://schemas.microsoft.com/office/drawing/2014/main" id="{C941FD0F-D651-4B07-A5E4-2F4C51ED2D74}"/>
            </a:ext>
          </a:extLst>
        </xdr:cNvPr>
        <xdr:cNvCxnSpPr/>
      </xdr:nvCxnSpPr>
      <xdr:spPr>
        <a:xfrm>
          <a:off x="13144500" y="17535979"/>
          <a:ext cx="7937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888" name="楕円 887">
          <a:extLst>
            <a:ext uri="{FF2B5EF4-FFF2-40B4-BE49-F238E27FC236}">
              <a16:creationId xmlns:a16="http://schemas.microsoft.com/office/drawing/2014/main" id="{3D64A547-DB74-43D6-A33E-044A17D5D42E}"/>
            </a:ext>
          </a:extLst>
        </xdr:cNvPr>
        <xdr:cNvSpPr/>
      </xdr:nvSpPr>
      <xdr:spPr>
        <a:xfrm>
          <a:off x="12299950" y="174980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35379</xdr:rowOff>
    </xdr:from>
    <xdr:to>
      <xdr:col>76</xdr:col>
      <xdr:colOff>114300</xdr:colOff>
      <xdr:row>106</xdr:row>
      <xdr:rowOff>41911</xdr:rowOff>
    </xdr:to>
    <xdr:cxnSp macro="">
      <xdr:nvCxnSpPr>
        <xdr:cNvPr id="889" name="直線コネクタ 888">
          <a:extLst>
            <a:ext uri="{FF2B5EF4-FFF2-40B4-BE49-F238E27FC236}">
              <a16:creationId xmlns:a16="http://schemas.microsoft.com/office/drawing/2014/main" id="{601B3A77-8DDA-42BE-8E81-73F661F7445D}"/>
            </a:ext>
          </a:extLst>
        </xdr:cNvPr>
        <xdr:cNvCxnSpPr/>
      </xdr:nvCxnSpPr>
      <xdr:spPr>
        <a:xfrm flipV="1">
          <a:off x="12344400" y="17535979"/>
          <a:ext cx="8001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146231</xdr:rowOff>
    </xdr:from>
    <xdr:to>
      <xdr:col>67</xdr:col>
      <xdr:colOff>101600</xdr:colOff>
      <xdr:row>106</xdr:row>
      <xdr:rowOff>76381</xdr:rowOff>
    </xdr:to>
    <xdr:sp macro="" textlink="">
      <xdr:nvSpPr>
        <xdr:cNvPr id="890" name="楕円 889">
          <a:extLst>
            <a:ext uri="{FF2B5EF4-FFF2-40B4-BE49-F238E27FC236}">
              <a16:creationId xmlns:a16="http://schemas.microsoft.com/office/drawing/2014/main" id="{209BC15E-A8CD-42C4-9A1E-AB9E25D53E1D}"/>
            </a:ext>
          </a:extLst>
        </xdr:cNvPr>
        <xdr:cNvSpPr/>
      </xdr:nvSpPr>
      <xdr:spPr>
        <a:xfrm>
          <a:off x="11487150" y="174817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25581</xdr:rowOff>
    </xdr:from>
    <xdr:to>
      <xdr:col>71</xdr:col>
      <xdr:colOff>177800</xdr:colOff>
      <xdr:row>106</xdr:row>
      <xdr:rowOff>41911</xdr:rowOff>
    </xdr:to>
    <xdr:cxnSp macro="">
      <xdr:nvCxnSpPr>
        <xdr:cNvPr id="891" name="直線コネクタ 890">
          <a:extLst>
            <a:ext uri="{FF2B5EF4-FFF2-40B4-BE49-F238E27FC236}">
              <a16:creationId xmlns:a16="http://schemas.microsoft.com/office/drawing/2014/main" id="{53A3F38D-16F0-47A6-82EF-EF02C8945B54}"/>
            </a:ext>
          </a:extLst>
        </xdr:cNvPr>
        <xdr:cNvCxnSpPr/>
      </xdr:nvCxnSpPr>
      <xdr:spPr>
        <a:xfrm>
          <a:off x="11537950" y="17526181"/>
          <a:ext cx="80645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92" name="n_1aveValue【庁舎】&#10;有形固定資産減価償却率">
          <a:extLst>
            <a:ext uri="{FF2B5EF4-FFF2-40B4-BE49-F238E27FC236}">
              <a16:creationId xmlns:a16="http://schemas.microsoft.com/office/drawing/2014/main" id="{3F9BBAFC-B924-45D9-A1EC-FC1810E1D8DB}"/>
            </a:ext>
          </a:extLst>
        </xdr:cNvPr>
        <xdr:cNvSpPr txBox="1"/>
      </xdr:nvSpPr>
      <xdr:spPr>
        <a:xfrm>
          <a:off x="13742044" y="17050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34126</xdr:rowOff>
    </xdr:from>
    <xdr:ext cx="405111" cy="259045"/>
    <xdr:sp macro="" textlink="">
      <xdr:nvSpPr>
        <xdr:cNvPr id="893" name="n_2aveValue【庁舎】&#10;有形固定資産減価償却率">
          <a:extLst>
            <a:ext uri="{FF2B5EF4-FFF2-40B4-BE49-F238E27FC236}">
              <a16:creationId xmlns:a16="http://schemas.microsoft.com/office/drawing/2014/main" id="{A4C2CECD-1D7F-46A2-A1D8-925854CEE7B6}"/>
            </a:ext>
          </a:extLst>
        </xdr:cNvPr>
        <xdr:cNvSpPr txBox="1"/>
      </xdr:nvSpPr>
      <xdr:spPr>
        <a:xfrm>
          <a:off x="12960994" y="17039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4" name="n_3aveValue【庁舎】&#10;有形固定資産減価償却率">
          <a:extLst>
            <a:ext uri="{FF2B5EF4-FFF2-40B4-BE49-F238E27FC236}">
              <a16:creationId xmlns:a16="http://schemas.microsoft.com/office/drawing/2014/main" id="{3AB1073F-0C8E-40DE-A8F8-F3E8240D7CEC}"/>
            </a:ext>
          </a:extLst>
        </xdr:cNvPr>
        <xdr:cNvSpPr txBox="1"/>
      </xdr:nvSpPr>
      <xdr:spPr>
        <a:xfrm>
          <a:off x="12167244" y="1699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895" name="n_4aveValue【庁舎】&#10;有形固定資産減価償却率">
          <a:extLst>
            <a:ext uri="{FF2B5EF4-FFF2-40B4-BE49-F238E27FC236}">
              <a16:creationId xmlns:a16="http://schemas.microsoft.com/office/drawing/2014/main" id="{520F018D-73DE-4D35-B0B5-94D4BD6A2E7C}"/>
            </a:ext>
          </a:extLst>
        </xdr:cNvPr>
        <xdr:cNvSpPr txBox="1"/>
      </xdr:nvSpPr>
      <xdr:spPr>
        <a:xfrm>
          <a:off x="11354444" y="1698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90369</xdr:rowOff>
    </xdr:from>
    <xdr:ext cx="405111" cy="259045"/>
    <xdr:sp macro="" textlink="">
      <xdr:nvSpPr>
        <xdr:cNvPr id="896" name="n_1mainValue【庁舎】&#10;有形固定資産減価償却率">
          <a:extLst>
            <a:ext uri="{FF2B5EF4-FFF2-40B4-BE49-F238E27FC236}">
              <a16:creationId xmlns:a16="http://schemas.microsoft.com/office/drawing/2014/main" id="{EECEC213-6D5B-46B3-8A8E-6DC9C5CE7CFE}"/>
            </a:ext>
          </a:extLst>
        </xdr:cNvPr>
        <xdr:cNvSpPr txBox="1"/>
      </xdr:nvSpPr>
      <xdr:spPr>
        <a:xfrm>
          <a:off x="13742044" y="17590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77306</xdr:rowOff>
    </xdr:from>
    <xdr:ext cx="405111" cy="259045"/>
    <xdr:sp macro="" textlink="">
      <xdr:nvSpPr>
        <xdr:cNvPr id="897" name="n_2mainValue【庁舎】&#10;有形固定資産減価償却率">
          <a:extLst>
            <a:ext uri="{FF2B5EF4-FFF2-40B4-BE49-F238E27FC236}">
              <a16:creationId xmlns:a16="http://schemas.microsoft.com/office/drawing/2014/main" id="{8A9DA627-2CBF-46BC-B1ED-B47A93865B53}"/>
            </a:ext>
          </a:extLst>
        </xdr:cNvPr>
        <xdr:cNvSpPr txBox="1"/>
      </xdr:nvSpPr>
      <xdr:spPr>
        <a:xfrm>
          <a:off x="12960994" y="17577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898" name="n_3mainValue【庁舎】&#10;有形固定資産減価償却率">
          <a:extLst>
            <a:ext uri="{FF2B5EF4-FFF2-40B4-BE49-F238E27FC236}">
              <a16:creationId xmlns:a16="http://schemas.microsoft.com/office/drawing/2014/main" id="{6D6D2F1C-5BA9-4413-877B-5271CCF044BA}"/>
            </a:ext>
          </a:extLst>
        </xdr:cNvPr>
        <xdr:cNvSpPr txBox="1"/>
      </xdr:nvSpPr>
      <xdr:spPr>
        <a:xfrm>
          <a:off x="12167244" y="1758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67508</xdr:rowOff>
    </xdr:from>
    <xdr:ext cx="405111" cy="259045"/>
    <xdr:sp macro="" textlink="">
      <xdr:nvSpPr>
        <xdr:cNvPr id="899" name="n_4mainValue【庁舎】&#10;有形固定資産減価償却率">
          <a:extLst>
            <a:ext uri="{FF2B5EF4-FFF2-40B4-BE49-F238E27FC236}">
              <a16:creationId xmlns:a16="http://schemas.microsoft.com/office/drawing/2014/main" id="{CEBE17DE-9F56-4000-9B8F-7490E7BD9EC1}"/>
            </a:ext>
          </a:extLst>
        </xdr:cNvPr>
        <xdr:cNvSpPr txBox="1"/>
      </xdr:nvSpPr>
      <xdr:spPr>
        <a:xfrm>
          <a:off x="11354444" y="17568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D32612D4-F44A-4129-9C0C-F2A8DAE24EDD}"/>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FA49853-804C-40B7-9881-EF3BD9F58571}"/>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C10A048A-7D38-4442-82B3-5443F19D8D60}"/>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4D34B51B-E321-4941-878A-ED4C0D48FA72}"/>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67C37E20-7945-4C58-A850-FE770A2B7E0B}"/>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448CF7D8-927A-45EB-BA3A-10FFC2CF70BE}"/>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969E3221-2DC0-4538-8FF2-E759E937D99C}"/>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3D9C8E6E-9567-4025-8C89-86D10BAF04B3}"/>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5D2F202E-6903-4D9C-9F5C-C9696C4B5DAF}"/>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35EB399F-7AB3-49ED-998A-03CD49F73E3D}"/>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F9849489-1EBA-45AE-88F3-544A2192CFFC}"/>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571C217D-7E7B-406F-BC42-F6D2E72399DC}"/>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17C97994-1824-474B-AA21-E2BEE5B4DC3B}"/>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B37AD31B-9D6B-4AEE-A726-458F188584AA}"/>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8981577D-09C5-45AF-A39E-5D2EC37F267D}"/>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22C34A4F-2A28-4613-A0E7-B705B51ECFC4}"/>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E0D0DBFE-6464-463C-9435-2983A0617556}"/>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61F95EA0-8D1D-4515-9F2B-CA17F54E0F86}"/>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3FEDC57C-0797-4895-93F5-2CBB96F918AD}"/>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B1160A6-03AB-458D-9D27-B1B53F988682}"/>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CE5DC6EC-EA3E-4BC9-92B5-AA7E1837D7B7}"/>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A3B6DB11-C78E-42CC-AE0F-CFD3E894763A}"/>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A9AAEA21-E6C6-4E69-9F11-D619DDD1F23C}"/>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34289</xdr:rowOff>
    </xdr:to>
    <xdr:cxnSp macro="">
      <xdr:nvCxnSpPr>
        <xdr:cNvPr id="923" name="直線コネクタ 922">
          <a:extLst>
            <a:ext uri="{FF2B5EF4-FFF2-40B4-BE49-F238E27FC236}">
              <a16:creationId xmlns:a16="http://schemas.microsoft.com/office/drawing/2014/main" id="{C733B46F-3DD7-4043-BB9F-5DFB67B3E8EE}"/>
            </a:ext>
          </a:extLst>
        </xdr:cNvPr>
        <xdr:cNvCxnSpPr/>
      </xdr:nvCxnSpPr>
      <xdr:spPr>
        <a:xfrm flipV="1">
          <a:off x="19951064" y="16513811"/>
          <a:ext cx="0" cy="135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924" name="【庁舎】&#10;一人当たり面積最小値テキスト">
          <a:extLst>
            <a:ext uri="{FF2B5EF4-FFF2-40B4-BE49-F238E27FC236}">
              <a16:creationId xmlns:a16="http://schemas.microsoft.com/office/drawing/2014/main" id="{F2E0E342-826F-4220-BEE8-D811B8F7323D}"/>
            </a:ext>
          </a:extLst>
        </xdr:cNvPr>
        <xdr:cNvSpPr txBox="1"/>
      </xdr:nvSpPr>
      <xdr:spPr>
        <a:xfrm>
          <a:off x="19989800" y="178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925" name="直線コネクタ 924">
          <a:extLst>
            <a:ext uri="{FF2B5EF4-FFF2-40B4-BE49-F238E27FC236}">
              <a16:creationId xmlns:a16="http://schemas.microsoft.com/office/drawing/2014/main" id="{889587D6-1CC9-4501-BA96-D50B2C10EE7B}"/>
            </a:ext>
          </a:extLst>
        </xdr:cNvPr>
        <xdr:cNvCxnSpPr/>
      </xdr:nvCxnSpPr>
      <xdr:spPr>
        <a:xfrm>
          <a:off x="19881850" y="1786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926" name="【庁舎】&#10;一人当たり面積最大値テキスト">
          <a:extLst>
            <a:ext uri="{FF2B5EF4-FFF2-40B4-BE49-F238E27FC236}">
              <a16:creationId xmlns:a16="http://schemas.microsoft.com/office/drawing/2014/main" id="{2DD3486B-EE85-4E08-96CA-DFD5D1154ABD}"/>
            </a:ext>
          </a:extLst>
        </xdr:cNvPr>
        <xdr:cNvSpPr txBox="1"/>
      </xdr:nvSpPr>
      <xdr:spPr>
        <a:xfrm>
          <a:off x="19989800" y="1630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927" name="直線コネクタ 926">
          <a:extLst>
            <a:ext uri="{FF2B5EF4-FFF2-40B4-BE49-F238E27FC236}">
              <a16:creationId xmlns:a16="http://schemas.microsoft.com/office/drawing/2014/main" id="{03AE7BFD-2FA4-4327-94D3-92B29911DE1E}"/>
            </a:ext>
          </a:extLst>
        </xdr:cNvPr>
        <xdr:cNvCxnSpPr/>
      </xdr:nvCxnSpPr>
      <xdr:spPr>
        <a:xfrm>
          <a:off x="19881850" y="16513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8" name="【庁舎】&#10;一人当たり面積平均値テキスト">
          <a:extLst>
            <a:ext uri="{FF2B5EF4-FFF2-40B4-BE49-F238E27FC236}">
              <a16:creationId xmlns:a16="http://schemas.microsoft.com/office/drawing/2014/main" id="{2EE87D80-3FF7-43A5-A30C-95207145095F}"/>
            </a:ext>
          </a:extLst>
        </xdr:cNvPr>
        <xdr:cNvSpPr txBox="1"/>
      </xdr:nvSpPr>
      <xdr:spPr>
        <a:xfrm>
          <a:off x="19989800" y="1726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a:extLst>
            <a:ext uri="{FF2B5EF4-FFF2-40B4-BE49-F238E27FC236}">
              <a16:creationId xmlns:a16="http://schemas.microsoft.com/office/drawing/2014/main" id="{59EA0EC8-D391-4335-9585-2A2AD293F01C}"/>
            </a:ext>
          </a:extLst>
        </xdr:cNvPr>
        <xdr:cNvSpPr/>
      </xdr:nvSpPr>
      <xdr:spPr>
        <a:xfrm>
          <a:off x="19900900" y="17410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a:extLst>
            <a:ext uri="{FF2B5EF4-FFF2-40B4-BE49-F238E27FC236}">
              <a16:creationId xmlns:a16="http://schemas.microsoft.com/office/drawing/2014/main" id="{9E3E5BF1-10C0-4ADB-BF4A-2038FE9091AA}"/>
            </a:ext>
          </a:extLst>
        </xdr:cNvPr>
        <xdr:cNvSpPr/>
      </xdr:nvSpPr>
      <xdr:spPr>
        <a:xfrm>
          <a:off x="19157950" y="17410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31" name="フローチャート: 判断 930">
          <a:extLst>
            <a:ext uri="{FF2B5EF4-FFF2-40B4-BE49-F238E27FC236}">
              <a16:creationId xmlns:a16="http://schemas.microsoft.com/office/drawing/2014/main" id="{C358A548-FB03-45CE-AD97-F9C40072C416}"/>
            </a:ext>
          </a:extLst>
        </xdr:cNvPr>
        <xdr:cNvSpPr/>
      </xdr:nvSpPr>
      <xdr:spPr>
        <a:xfrm>
          <a:off x="18345150" y="17425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32" name="フローチャート: 判断 931">
          <a:extLst>
            <a:ext uri="{FF2B5EF4-FFF2-40B4-BE49-F238E27FC236}">
              <a16:creationId xmlns:a16="http://schemas.microsoft.com/office/drawing/2014/main" id="{F5562448-D682-40D4-A24E-91E6D495DD72}"/>
            </a:ext>
          </a:extLst>
        </xdr:cNvPr>
        <xdr:cNvSpPr/>
      </xdr:nvSpPr>
      <xdr:spPr>
        <a:xfrm>
          <a:off x="17551400" y="17425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3" name="フローチャート: 判断 932">
          <a:extLst>
            <a:ext uri="{FF2B5EF4-FFF2-40B4-BE49-F238E27FC236}">
              <a16:creationId xmlns:a16="http://schemas.microsoft.com/office/drawing/2014/main" id="{055153E6-4E26-47F5-97B6-5DD1BDB46267}"/>
            </a:ext>
          </a:extLst>
        </xdr:cNvPr>
        <xdr:cNvSpPr/>
      </xdr:nvSpPr>
      <xdr:spPr>
        <a:xfrm>
          <a:off x="16757650" y="174142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AEAB8994-E87F-423F-86F9-55C530E77010}"/>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CEFAE5BC-6B34-4A75-BE4A-2FE73A6AF01F}"/>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2C2C4189-0746-4B1F-B5F6-DD126350EF7E}"/>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313750DB-866B-42EC-B5B9-AB0D93AD86AE}"/>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BCA5A5A-C819-4506-B5A9-11163A0E33FE}"/>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39" name="楕円 938">
          <a:extLst>
            <a:ext uri="{FF2B5EF4-FFF2-40B4-BE49-F238E27FC236}">
              <a16:creationId xmlns:a16="http://schemas.microsoft.com/office/drawing/2014/main" id="{803E97E1-E723-47B0-B1AD-5FC89DFB3BA9}"/>
            </a:ext>
          </a:extLst>
        </xdr:cNvPr>
        <xdr:cNvSpPr/>
      </xdr:nvSpPr>
      <xdr:spPr>
        <a:xfrm>
          <a:off x="19900900" y="17440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940" name="【庁舎】&#10;一人当たり面積該当値テキスト">
          <a:extLst>
            <a:ext uri="{FF2B5EF4-FFF2-40B4-BE49-F238E27FC236}">
              <a16:creationId xmlns:a16="http://schemas.microsoft.com/office/drawing/2014/main" id="{95ADDEB0-B0D1-425A-9C9A-D52CD8ADD3F2}"/>
            </a:ext>
          </a:extLst>
        </xdr:cNvPr>
        <xdr:cNvSpPr txBox="1"/>
      </xdr:nvSpPr>
      <xdr:spPr>
        <a:xfrm>
          <a:off x="19989800" y="1741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109220</xdr:rowOff>
    </xdr:from>
    <xdr:to>
      <xdr:col>112</xdr:col>
      <xdr:colOff>38100</xdr:colOff>
      <xdr:row>106</xdr:row>
      <xdr:rowOff>39370</xdr:rowOff>
    </xdr:to>
    <xdr:sp macro="" textlink="">
      <xdr:nvSpPr>
        <xdr:cNvPr id="941" name="楕円 940">
          <a:extLst>
            <a:ext uri="{FF2B5EF4-FFF2-40B4-BE49-F238E27FC236}">
              <a16:creationId xmlns:a16="http://schemas.microsoft.com/office/drawing/2014/main" id="{8565DF97-27FE-4FFE-B654-A242D2C1D204}"/>
            </a:ext>
          </a:extLst>
        </xdr:cNvPr>
        <xdr:cNvSpPr/>
      </xdr:nvSpPr>
      <xdr:spPr>
        <a:xfrm>
          <a:off x="19157950" y="17444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160020</xdr:rowOff>
    </xdr:to>
    <xdr:cxnSp macro="">
      <xdr:nvCxnSpPr>
        <xdr:cNvPr id="942" name="直線コネクタ 941">
          <a:extLst>
            <a:ext uri="{FF2B5EF4-FFF2-40B4-BE49-F238E27FC236}">
              <a16:creationId xmlns:a16="http://schemas.microsoft.com/office/drawing/2014/main" id="{DD8C9086-3AF7-4DFD-B036-BEFF7DB18F33}"/>
            </a:ext>
          </a:extLst>
        </xdr:cNvPr>
        <xdr:cNvCxnSpPr/>
      </xdr:nvCxnSpPr>
      <xdr:spPr>
        <a:xfrm flipV="1">
          <a:off x="19202400" y="17491711"/>
          <a:ext cx="7493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43" name="楕円 942">
          <a:extLst>
            <a:ext uri="{FF2B5EF4-FFF2-40B4-BE49-F238E27FC236}">
              <a16:creationId xmlns:a16="http://schemas.microsoft.com/office/drawing/2014/main" id="{AFC32600-9D74-4AF7-9E41-03C2C558B4A0}"/>
            </a:ext>
          </a:extLst>
        </xdr:cNvPr>
        <xdr:cNvSpPr/>
      </xdr:nvSpPr>
      <xdr:spPr>
        <a:xfrm>
          <a:off x="18345150" y="17444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160020</xdr:rowOff>
    </xdr:from>
    <xdr:to>
      <xdr:col>111</xdr:col>
      <xdr:colOff>177800</xdr:colOff>
      <xdr:row>105</xdr:row>
      <xdr:rowOff>160020</xdr:rowOff>
    </xdr:to>
    <xdr:cxnSp macro="">
      <xdr:nvCxnSpPr>
        <xdr:cNvPr id="944" name="直線コネクタ 943">
          <a:extLst>
            <a:ext uri="{FF2B5EF4-FFF2-40B4-BE49-F238E27FC236}">
              <a16:creationId xmlns:a16="http://schemas.microsoft.com/office/drawing/2014/main" id="{940F16D9-300D-4D65-ADF1-EE5C92448C3E}"/>
            </a:ext>
          </a:extLst>
        </xdr:cNvPr>
        <xdr:cNvCxnSpPr/>
      </xdr:nvCxnSpPr>
      <xdr:spPr>
        <a:xfrm>
          <a:off x="18395950" y="174955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5" name="楕円 944">
          <a:extLst>
            <a:ext uri="{FF2B5EF4-FFF2-40B4-BE49-F238E27FC236}">
              <a16:creationId xmlns:a16="http://schemas.microsoft.com/office/drawing/2014/main" id="{312F7B1D-CC4C-4EBB-BF87-4528902BCD3D}"/>
            </a:ext>
          </a:extLst>
        </xdr:cNvPr>
        <xdr:cNvSpPr/>
      </xdr:nvSpPr>
      <xdr:spPr>
        <a:xfrm>
          <a:off x="17551400" y="17444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160020</xdr:rowOff>
    </xdr:from>
    <xdr:to>
      <xdr:col>107</xdr:col>
      <xdr:colOff>50800</xdr:colOff>
      <xdr:row>105</xdr:row>
      <xdr:rowOff>160020</xdr:rowOff>
    </xdr:to>
    <xdr:cxnSp macro="">
      <xdr:nvCxnSpPr>
        <xdr:cNvPr id="946" name="直線コネクタ 945">
          <a:extLst>
            <a:ext uri="{FF2B5EF4-FFF2-40B4-BE49-F238E27FC236}">
              <a16:creationId xmlns:a16="http://schemas.microsoft.com/office/drawing/2014/main" id="{CAB27DB9-EF1E-4A2B-90C7-4BE1692853AA}"/>
            </a:ext>
          </a:extLst>
        </xdr:cNvPr>
        <xdr:cNvCxnSpPr/>
      </xdr:nvCxnSpPr>
      <xdr:spPr>
        <a:xfrm>
          <a:off x="17602200" y="174955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47" name="楕円 946">
          <a:extLst>
            <a:ext uri="{FF2B5EF4-FFF2-40B4-BE49-F238E27FC236}">
              <a16:creationId xmlns:a16="http://schemas.microsoft.com/office/drawing/2014/main" id="{4431CAAE-A723-48D5-A053-1713952B6F8E}"/>
            </a:ext>
          </a:extLst>
        </xdr:cNvPr>
        <xdr:cNvSpPr/>
      </xdr:nvSpPr>
      <xdr:spPr>
        <a:xfrm>
          <a:off x="16757650" y="17444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160020</xdr:rowOff>
    </xdr:from>
    <xdr:to>
      <xdr:col>102</xdr:col>
      <xdr:colOff>114300</xdr:colOff>
      <xdr:row>105</xdr:row>
      <xdr:rowOff>160020</xdr:rowOff>
    </xdr:to>
    <xdr:cxnSp macro="">
      <xdr:nvCxnSpPr>
        <xdr:cNvPr id="948" name="直線コネクタ 947">
          <a:extLst>
            <a:ext uri="{FF2B5EF4-FFF2-40B4-BE49-F238E27FC236}">
              <a16:creationId xmlns:a16="http://schemas.microsoft.com/office/drawing/2014/main" id="{A314BDEA-1B89-4DCC-A571-70B745D28956}"/>
            </a:ext>
          </a:extLst>
        </xdr:cNvPr>
        <xdr:cNvCxnSpPr/>
      </xdr:nvCxnSpPr>
      <xdr:spPr>
        <a:xfrm>
          <a:off x="16802100" y="174955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49" name="n_1aveValue【庁舎】&#10;一人当たり面積">
          <a:extLst>
            <a:ext uri="{FF2B5EF4-FFF2-40B4-BE49-F238E27FC236}">
              <a16:creationId xmlns:a16="http://schemas.microsoft.com/office/drawing/2014/main" id="{2F35A2D2-51F8-42CE-9172-404BD33DB5D8}"/>
            </a:ext>
          </a:extLst>
        </xdr:cNvPr>
        <xdr:cNvSpPr txBox="1"/>
      </xdr:nvSpPr>
      <xdr:spPr>
        <a:xfrm>
          <a:off x="18980227" y="171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50" name="n_2aveValue【庁舎】&#10;一人当たり面積">
          <a:extLst>
            <a:ext uri="{FF2B5EF4-FFF2-40B4-BE49-F238E27FC236}">
              <a16:creationId xmlns:a16="http://schemas.microsoft.com/office/drawing/2014/main" id="{660D1501-0C89-4C13-8605-0B6150C0ABAE}"/>
            </a:ext>
          </a:extLst>
        </xdr:cNvPr>
        <xdr:cNvSpPr txBox="1"/>
      </xdr:nvSpPr>
      <xdr:spPr>
        <a:xfrm>
          <a:off x="18180127" y="1720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951" name="n_3aveValue【庁舎】&#10;一人当たり面積">
          <a:extLst>
            <a:ext uri="{FF2B5EF4-FFF2-40B4-BE49-F238E27FC236}">
              <a16:creationId xmlns:a16="http://schemas.microsoft.com/office/drawing/2014/main" id="{31FFEFF2-3A7C-498B-8E76-39E771E42708}"/>
            </a:ext>
          </a:extLst>
        </xdr:cNvPr>
        <xdr:cNvSpPr txBox="1"/>
      </xdr:nvSpPr>
      <xdr:spPr>
        <a:xfrm>
          <a:off x="17386377" y="1720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52" name="n_4aveValue【庁舎】&#10;一人当たり面積">
          <a:extLst>
            <a:ext uri="{FF2B5EF4-FFF2-40B4-BE49-F238E27FC236}">
              <a16:creationId xmlns:a16="http://schemas.microsoft.com/office/drawing/2014/main" id="{22AFCCEF-AC71-4676-8BC2-C4A40A75CDA0}"/>
            </a:ext>
          </a:extLst>
        </xdr:cNvPr>
        <xdr:cNvSpPr txBox="1"/>
      </xdr:nvSpPr>
      <xdr:spPr>
        <a:xfrm>
          <a:off x="16592627" y="1719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30497</xdr:rowOff>
    </xdr:from>
    <xdr:ext cx="469744" cy="259045"/>
    <xdr:sp macro="" textlink="">
      <xdr:nvSpPr>
        <xdr:cNvPr id="953" name="n_1mainValue【庁舎】&#10;一人当たり面積">
          <a:extLst>
            <a:ext uri="{FF2B5EF4-FFF2-40B4-BE49-F238E27FC236}">
              <a16:creationId xmlns:a16="http://schemas.microsoft.com/office/drawing/2014/main" id="{B3423433-7842-4A79-B645-9FDE1E4D44F2}"/>
            </a:ext>
          </a:extLst>
        </xdr:cNvPr>
        <xdr:cNvSpPr txBox="1"/>
      </xdr:nvSpPr>
      <xdr:spPr>
        <a:xfrm>
          <a:off x="18980227" y="1753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54" name="n_2mainValue【庁舎】&#10;一人当たり面積">
          <a:extLst>
            <a:ext uri="{FF2B5EF4-FFF2-40B4-BE49-F238E27FC236}">
              <a16:creationId xmlns:a16="http://schemas.microsoft.com/office/drawing/2014/main" id="{B6C779CB-5107-4E29-9B75-2276469B7EF7}"/>
            </a:ext>
          </a:extLst>
        </xdr:cNvPr>
        <xdr:cNvSpPr txBox="1"/>
      </xdr:nvSpPr>
      <xdr:spPr>
        <a:xfrm>
          <a:off x="18180127" y="1753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55" name="n_3mainValue【庁舎】&#10;一人当たり面積">
          <a:extLst>
            <a:ext uri="{FF2B5EF4-FFF2-40B4-BE49-F238E27FC236}">
              <a16:creationId xmlns:a16="http://schemas.microsoft.com/office/drawing/2014/main" id="{9EE72672-DC03-470A-85F6-19048CF5F671}"/>
            </a:ext>
          </a:extLst>
        </xdr:cNvPr>
        <xdr:cNvSpPr txBox="1"/>
      </xdr:nvSpPr>
      <xdr:spPr>
        <a:xfrm>
          <a:off x="17386377" y="1753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56" name="n_4mainValue【庁舎】&#10;一人当たり面積">
          <a:extLst>
            <a:ext uri="{FF2B5EF4-FFF2-40B4-BE49-F238E27FC236}">
              <a16:creationId xmlns:a16="http://schemas.microsoft.com/office/drawing/2014/main" id="{C0135DF1-C97B-47E5-B76B-CD41B600433F}"/>
            </a:ext>
          </a:extLst>
        </xdr:cNvPr>
        <xdr:cNvSpPr txBox="1"/>
      </xdr:nvSpPr>
      <xdr:spPr>
        <a:xfrm>
          <a:off x="16592627" y="1753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F1241BA6-652D-4158-B590-058648D3A221}"/>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C9EAEE7E-9F9F-44B3-8FC4-0954747695B5}"/>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791F4494-2525-4AC3-AFC0-3ABDF82E9977}"/>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類似団体と比較して特に有形固定資産減価償却率が高い施設は、体育館・プール、一般廃棄物処理施設、庁舎、図書館であり、それぞれ</a:t>
          </a:r>
          <a:r>
            <a:rPr kumimoji="1" lang="en-US" altLang="ja-JP" sz="900">
              <a:solidFill>
                <a:schemeClr val="dk1"/>
              </a:solidFill>
              <a:effectLst/>
              <a:latin typeface="+mn-lt"/>
              <a:ea typeface="+mn-ea"/>
              <a:cs typeface="+mn-cs"/>
            </a:rPr>
            <a:t>80.4</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77.9</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69.3</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67.3</a:t>
          </a:r>
          <a:r>
            <a:rPr kumimoji="1" lang="ja-JP" altLang="ja-JP" sz="900">
              <a:solidFill>
                <a:schemeClr val="dk1"/>
              </a:solidFill>
              <a:effectLst/>
              <a:latin typeface="+mn-lt"/>
              <a:ea typeface="+mn-ea"/>
              <a:cs typeface="+mn-cs"/>
            </a:rPr>
            <a:t>％となっています。体育館・プールについては、伊勢崎市民プールは廃止しましたが、取得から</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年以上経過している施設もあるため、伊勢崎市スポーツ振興課所管施設個別施設計画や伊勢崎市学校施設長寿命化計画に従い、計画的な修繕、改修による長寿命化に努める必要があります。 一般廃棄物処理施設については、ほとんどが取得から</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年以上経過しているため、伊勢崎市ごみ処理施設個別施設計画に従い、計画的な修繕、改修による長寿命化に努める必要があります。 庁舎については、取得から</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年程度経過している施設が多数あるため、伊勢崎市本庁舎・支所庁舎個別施設計画に従い、計画的な修繕、改修による長寿命化に努める必要があります。図書館については、あずま図書館を除いて、取得から</a:t>
          </a:r>
          <a:r>
            <a:rPr kumimoji="1" lang="en-US" altLang="ja-JP" sz="900">
              <a:solidFill>
                <a:schemeClr val="dk1"/>
              </a:solidFill>
              <a:effectLst/>
              <a:latin typeface="+mn-lt"/>
              <a:ea typeface="+mn-ea"/>
              <a:cs typeface="+mn-cs"/>
            </a:rPr>
            <a:t>35</a:t>
          </a:r>
          <a:r>
            <a:rPr kumimoji="1" lang="ja-JP" altLang="ja-JP" sz="900">
              <a:solidFill>
                <a:schemeClr val="dk1"/>
              </a:solidFill>
              <a:effectLst/>
              <a:latin typeface="+mn-lt"/>
              <a:ea typeface="+mn-ea"/>
              <a:cs typeface="+mn-cs"/>
            </a:rPr>
            <a:t>年以上経過しており、直近では、耐震工事や改修工事といった比較的小規模な資本的支出にとどまっていることが有形固定資産減価償却率が高止まりしている要因です。伊勢崎市図書館課所管施設個別施設計画に従い、計画的な修繕、改修による長寿命化に努める必要があります。</a:t>
          </a:r>
          <a:endParaRPr lang="ja-JP" altLang="ja-JP" sz="1050">
            <a:effectLst/>
          </a:endParaRPr>
        </a:p>
        <a:p>
          <a:r>
            <a:rPr kumimoji="1" lang="ja-JP" altLang="ja-JP" sz="900">
              <a:solidFill>
                <a:schemeClr val="dk1"/>
              </a:solidFill>
              <a:effectLst/>
              <a:latin typeface="+mn-lt"/>
              <a:ea typeface="+mn-ea"/>
              <a:cs typeface="+mn-cs"/>
            </a:rPr>
            <a:t>　一方で、類似団体と比較して有形固定資産減価償却率が低い施設は、消防施設であり、</a:t>
          </a:r>
          <a:r>
            <a:rPr kumimoji="1" lang="en-US" altLang="ja-JP" sz="900">
              <a:solidFill>
                <a:schemeClr val="dk1"/>
              </a:solidFill>
              <a:effectLst/>
              <a:latin typeface="+mn-lt"/>
              <a:ea typeface="+mn-ea"/>
              <a:cs typeface="+mn-cs"/>
            </a:rPr>
            <a:t>36.6</a:t>
          </a:r>
          <a:r>
            <a:rPr kumimoji="1" lang="ja-JP" altLang="ja-JP" sz="900">
              <a:solidFill>
                <a:schemeClr val="dk1"/>
              </a:solidFill>
              <a:effectLst/>
              <a:latin typeface="+mn-lt"/>
              <a:ea typeface="+mn-ea"/>
              <a:cs typeface="+mn-cs"/>
            </a:rPr>
            <a:t>％となっています。消防施設については、建築後の経過年数をみると、大規模改修が必要な時期の目安とされる築</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年を経過した建物が施設全体の約</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割弱を占めています。その一方で、消防施設の約</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割強の延床面積を占める消防本部伊勢崎消防署が、</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年以内に建築されているため、有形固定資産減価償却率が低くなっています。今後も、予防保全の立場から計画的な改修を行い、長寿命化を図る必要があります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352" customWidth="1"/>
    <col min="12" max="12" width="2.25" style="352" customWidth="1"/>
    <col min="13" max="17" width="2.375" style="352" customWidth="1"/>
    <col min="18" max="119" width="2.125" style="352" customWidth="1"/>
    <col min="120" max="16384" width="0" style="352" hidden="1"/>
  </cols>
  <sheetData>
    <row r="1" spans="1:119" ht="33" customHeight="1" x14ac:dyDescent="0.15">
      <c r="B1" s="415" t="s">
        <v>80</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0"/>
      <c r="DK1" s="180"/>
      <c r="DL1" s="180"/>
      <c r="DM1" s="180"/>
      <c r="DN1" s="180"/>
      <c r="DO1" s="180"/>
    </row>
    <row r="2" spans="1:119" ht="24.75" thickBot="1" x14ac:dyDescent="0.2">
      <c r="B2" s="181" t="s">
        <v>81</v>
      </c>
      <c r="C2" s="181"/>
      <c r="D2" s="182"/>
    </row>
    <row r="3" spans="1:119" ht="18.75" customHeight="1" thickBot="1" x14ac:dyDescent="0.2">
      <c r="A3" s="180"/>
      <c r="B3" s="416" t="s">
        <v>82</v>
      </c>
      <c r="C3" s="417"/>
      <c r="D3" s="417"/>
      <c r="E3" s="418"/>
      <c r="F3" s="418"/>
      <c r="G3" s="418"/>
      <c r="H3" s="418"/>
      <c r="I3" s="418"/>
      <c r="J3" s="418"/>
      <c r="K3" s="418"/>
      <c r="L3" s="418" t="s">
        <v>83</v>
      </c>
      <c r="M3" s="418"/>
      <c r="N3" s="418"/>
      <c r="O3" s="418"/>
      <c r="P3" s="418"/>
      <c r="Q3" s="418"/>
      <c r="R3" s="425"/>
      <c r="S3" s="425"/>
      <c r="T3" s="425"/>
      <c r="U3" s="425"/>
      <c r="V3" s="426"/>
      <c r="W3" s="400" t="s">
        <v>84</v>
      </c>
      <c r="X3" s="401"/>
      <c r="Y3" s="401"/>
      <c r="Z3" s="401"/>
      <c r="AA3" s="401"/>
      <c r="AB3" s="417"/>
      <c r="AC3" s="425" t="s">
        <v>85</v>
      </c>
      <c r="AD3" s="401"/>
      <c r="AE3" s="401"/>
      <c r="AF3" s="401"/>
      <c r="AG3" s="401"/>
      <c r="AH3" s="401"/>
      <c r="AI3" s="401"/>
      <c r="AJ3" s="401"/>
      <c r="AK3" s="401"/>
      <c r="AL3" s="402"/>
      <c r="AM3" s="400" t="s">
        <v>86</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87</v>
      </c>
      <c r="BO3" s="401"/>
      <c r="BP3" s="401"/>
      <c r="BQ3" s="401"/>
      <c r="BR3" s="401"/>
      <c r="BS3" s="401"/>
      <c r="BT3" s="401"/>
      <c r="BU3" s="402"/>
      <c r="BV3" s="400" t="s">
        <v>88</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89</v>
      </c>
      <c r="CU3" s="401"/>
      <c r="CV3" s="401"/>
      <c r="CW3" s="401"/>
      <c r="CX3" s="401"/>
      <c r="CY3" s="401"/>
      <c r="CZ3" s="401"/>
      <c r="DA3" s="402"/>
      <c r="DB3" s="400" t="s">
        <v>90</v>
      </c>
      <c r="DC3" s="401"/>
      <c r="DD3" s="401"/>
      <c r="DE3" s="401"/>
      <c r="DF3" s="401"/>
      <c r="DG3" s="401"/>
      <c r="DH3" s="401"/>
      <c r="DI3" s="402"/>
    </row>
    <row r="4" spans="1:119" ht="18.75" customHeight="1" x14ac:dyDescent="0.15">
      <c r="A4" s="180"/>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91</v>
      </c>
      <c r="AZ4" s="404"/>
      <c r="BA4" s="404"/>
      <c r="BB4" s="404"/>
      <c r="BC4" s="404"/>
      <c r="BD4" s="404"/>
      <c r="BE4" s="404"/>
      <c r="BF4" s="404"/>
      <c r="BG4" s="404"/>
      <c r="BH4" s="404"/>
      <c r="BI4" s="404"/>
      <c r="BJ4" s="404"/>
      <c r="BK4" s="404"/>
      <c r="BL4" s="404"/>
      <c r="BM4" s="405"/>
      <c r="BN4" s="406">
        <v>83772180</v>
      </c>
      <c r="BO4" s="407"/>
      <c r="BP4" s="407"/>
      <c r="BQ4" s="407"/>
      <c r="BR4" s="407"/>
      <c r="BS4" s="407"/>
      <c r="BT4" s="407"/>
      <c r="BU4" s="408"/>
      <c r="BV4" s="406">
        <v>88369535</v>
      </c>
      <c r="BW4" s="407"/>
      <c r="BX4" s="407"/>
      <c r="BY4" s="407"/>
      <c r="BZ4" s="407"/>
      <c r="CA4" s="407"/>
      <c r="CB4" s="407"/>
      <c r="CC4" s="408"/>
      <c r="CD4" s="409" t="s">
        <v>92</v>
      </c>
      <c r="CE4" s="410"/>
      <c r="CF4" s="410"/>
      <c r="CG4" s="410"/>
      <c r="CH4" s="410"/>
      <c r="CI4" s="410"/>
      <c r="CJ4" s="410"/>
      <c r="CK4" s="410"/>
      <c r="CL4" s="410"/>
      <c r="CM4" s="410"/>
      <c r="CN4" s="410"/>
      <c r="CO4" s="410"/>
      <c r="CP4" s="410"/>
      <c r="CQ4" s="410"/>
      <c r="CR4" s="410"/>
      <c r="CS4" s="411"/>
      <c r="CT4" s="412">
        <v>6.9</v>
      </c>
      <c r="CU4" s="413"/>
      <c r="CV4" s="413"/>
      <c r="CW4" s="413"/>
      <c r="CX4" s="413"/>
      <c r="CY4" s="413"/>
      <c r="CZ4" s="413"/>
      <c r="DA4" s="414"/>
      <c r="DB4" s="412">
        <v>7</v>
      </c>
      <c r="DC4" s="413"/>
      <c r="DD4" s="413"/>
      <c r="DE4" s="413"/>
      <c r="DF4" s="413"/>
      <c r="DG4" s="413"/>
      <c r="DH4" s="413"/>
      <c r="DI4" s="414"/>
    </row>
    <row r="5" spans="1:119" ht="18.75" customHeight="1" x14ac:dyDescent="0.15">
      <c r="A5" s="180"/>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93</v>
      </c>
      <c r="AN5" s="473"/>
      <c r="AO5" s="473"/>
      <c r="AP5" s="473"/>
      <c r="AQ5" s="473"/>
      <c r="AR5" s="473"/>
      <c r="AS5" s="473"/>
      <c r="AT5" s="474"/>
      <c r="AU5" s="475" t="s">
        <v>94</v>
      </c>
      <c r="AV5" s="476"/>
      <c r="AW5" s="476"/>
      <c r="AX5" s="476"/>
      <c r="AY5" s="477" t="s">
        <v>95</v>
      </c>
      <c r="AZ5" s="478"/>
      <c r="BA5" s="478"/>
      <c r="BB5" s="478"/>
      <c r="BC5" s="478"/>
      <c r="BD5" s="478"/>
      <c r="BE5" s="478"/>
      <c r="BF5" s="478"/>
      <c r="BG5" s="478"/>
      <c r="BH5" s="478"/>
      <c r="BI5" s="478"/>
      <c r="BJ5" s="478"/>
      <c r="BK5" s="478"/>
      <c r="BL5" s="478"/>
      <c r="BM5" s="479"/>
      <c r="BN5" s="443">
        <v>80354024</v>
      </c>
      <c r="BO5" s="444"/>
      <c r="BP5" s="444"/>
      <c r="BQ5" s="444"/>
      <c r="BR5" s="444"/>
      <c r="BS5" s="444"/>
      <c r="BT5" s="444"/>
      <c r="BU5" s="445"/>
      <c r="BV5" s="443">
        <v>84977958</v>
      </c>
      <c r="BW5" s="444"/>
      <c r="BX5" s="444"/>
      <c r="BY5" s="444"/>
      <c r="BZ5" s="444"/>
      <c r="CA5" s="444"/>
      <c r="CB5" s="444"/>
      <c r="CC5" s="445"/>
      <c r="CD5" s="446" t="s">
        <v>96</v>
      </c>
      <c r="CE5" s="447"/>
      <c r="CF5" s="447"/>
      <c r="CG5" s="447"/>
      <c r="CH5" s="447"/>
      <c r="CI5" s="447"/>
      <c r="CJ5" s="447"/>
      <c r="CK5" s="447"/>
      <c r="CL5" s="447"/>
      <c r="CM5" s="447"/>
      <c r="CN5" s="447"/>
      <c r="CO5" s="447"/>
      <c r="CP5" s="447"/>
      <c r="CQ5" s="447"/>
      <c r="CR5" s="447"/>
      <c r="CS5" s="448"/>
      <c r="CT5" s="440">
        <v>93.9</v>
      </c>
      <c r="CU5" s="441"/>
      <c r="CV5" s="441"/>
      <c r="CW5" s="441"/>
      <c r="CX5" s="441"/>
      <c r="CY5" s="441"/>
      <c r="CZ5" s="441"/>
      <c r="DA5" s="442"/>
      <c r="DB5" s="440">
        <v>87.8</v>
      </c>
      <c r="DC5" s="441"/>
      <c r="DD5" s="441"/>
      <c r="DE5" s="441"/>
      <c r="DF5" s="441"/>
      <c r="DG5" s="441"/>
      <c r="DH5" s="441"/>
      <c r="DI5" s="442"/>
    </row>
    <row r="6" spans="1:119" ht="18.75" customHeight="1" x14ac:dyDescent="0.15">
      <c r="A6" s="180"/>
      <c r="B6" s="449" t="s">
        <v>97</v>
      </c>
      <c r="C6" s="450"/>
      <c r="D6" s="450"/>
      <c r="E6" s="451"/>
      <c r="F6" s="451"/>
      <c r="G6" s="451"/>
      <c r="H6" s="451"/>
      <c r="I6" s="451"/>
      <c r="J6" s="451"/>
      <c r="K6" s="451"/>
      <c r="L6" s="451" t="s">
        <v>98</v>
      </c>
      <c r="M6" s="451"/>
      <c r="N6" s="451"/>
      <c r="O6" s="451"/>
      <c r="P6" s="451"/>
      <c r="Q6" s="451"/>
      <c r="R6" s="455"/>
      <c r="S6" s="455"/>
      <c r="T6" s="455"/>
      <c r="U6" s="455"/>
      <c r="V6" s="456"/>
      <c r="W6" s="459" t="s">
        <v>99</v>
      </c>
      <c r="X6" s="460"/>
      <c r="Y6" s="460"/>
      <c r="Z6" s="460"/>
      <c r="AA6" s="460"/>
      <c r="AB6" s="450"/>
      <c r="AC6" s="463" t="s">
        <v>100</v>
      </c>
      <c r="AD6" s="464"/>
      <c r="AE6" s="464"/>
      <c r="AF6" s="464"/>
      <c r="AG6" s="464"/>
      <c r="AH6" s="464"/>
      <c r="AI6" s="464"/>
      <c r="AJ6" s="464"/>
      <c r="AK6" s="464"/>
      <c r="AL6" s="465"/>
      <c r="AM6" s="472" t="s">
        <v>101</v>
      </c>
      <c r="AN6" s="473"/>
      <c r="AO6" s="473"/>
      <c r="AP6" s="473"/>
      <c r="AQ6" s="473"/>
      <c r="AR6" s="473"/>
      <c r="AS6" s="473"/>
      <c r="AT6" s="474"/>
      <c r="AU6" s="475" t="s">
        <v>94</v>
      </c>
      <c r="AV6" s="476"/>
      <c r="AW6" s="476"/>
      <c r="AX6" s="476"/>
      <c r="AY6" s="477" t="s">
        <v>102</v>
      </c>
      <c r="AZ6" s="478"/>
      <c r="BA6" s="478"/>
      <c r="BB6" s="478"/>
      <c r="BC6" s="478"/>
      <c r="BD6" s="478"/>
      <c r="BE6" s="478"/>
      <c r="BF6" s="478"/>
      <c r="BG6" s="478"/>
      <c r="BH6" s="478"/>
      <c r="BI6" s="478"/>
      <c r="BJ6" s="478"/>
      <c r="BK6" s="478"/>
      <c r="BL6" s="478"/>
      <c r="BM6" s="479"/>
      <c r="BN6" s="443">
        <v>3418156</v>
      </c>
      <c r="BO6" s="444"/>
      <c r="BP6" s="444"/>
      <c r="BQ6" s="444"/>
      <c r="BR6" s="444"/>
      <c r="BS6" s="444"/>
      <c r="BT6" s="444"/>
      <c r="BU6" s="445"/>
      <c r="BV6" s="443">
        <v>3391577</v>
      </c>
      <c r="BW6" s="444"/>
      <c r="BX6" s="444"/>
      <c r="BY6" s="444"/>
      <c r="BZ6" s="444"/>
      <c r="CA6" s="444"/>
      <c r="CB6" s="444"/>
      <c r="CC6" s="445"/>
      <c r="CD6" s="446" t="s">
        <v>103</v>
      </c>
      <c r="CE6" s="447"/>
      <c r="CF6" s="447"/>
      <c r="CG6" s="447"/>
      <c r="CH6" s="447"/>
      <c r="CI6" s="447"/>
      <c r="CJ6" s="447"/>
      <c r="CK6" s="447"/>
      <c r="CL6" s="447"/>
      <c r="CM6" s="447"/>
      <c r="CN6" s="447"/>
      <c r="CO6" s="447"/>
      <c r="CP6" s="447"/>
      <c r="CQ6" s="447"/>
      <c r="CR6" s="447"/>
      <c r="CS6" s="448"/>
      <c r="CT6" s="480">
        <v>97.6</v>
      </c>
      <c r="CU6" s="481"/>
      <c r="CV6" s="481"/>
      <c r="CW6" s="481"/>
      <c r="CX6" s="481"/>
      <c r="CY6" s="481"/>
      <c r="CZ6" s="481"/>
      <c r="DA6" s="482"/>
      <c r="DB6" s="480">
        <v>96.6</v>
      </c>
      <c r="DC6" s="481"/>
      <c r="DD6" s="481"/>
      <c r="DE6" s="481"/>
      <c r="DF6" s="481"/>
      <c r="DG6" s="481"/>
      <c r="DH6" s="481"/>
      <c r="DI6" s="482"/>
    </row>
    <row r="7" spans="1:119" ht="18.75" customHeight="1" x14ac:dyDescent="0.15">
      <c r="A7" s="180"/>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104</v>
      </c>
      <c r="AN7" s="473"/>
      <c r="AO7" s="473"/>
      <c r="AP7" s="473"/>
      <c r="AQ7" s="473"/>
      <c r="AR7" s="473"/>
      <c r="AS7" s="473"/>
      <c r="AT7" s="474"/>
      <c r="AU7" s="475" t="s">
        <v>105</v>
      </c>
      <c r="AV7" s="476"/>
      <c r="AW7" s="476"/>
      <c r="AX7" s="476"/>
      <c r="AY7" s="477" t="s">
        <v>106</v>
      </c>
      <c r="AZ7" s="478"/>
      <c r="BA7" s="478"/>
      <c r="BB7" s="478"/>
      <c r="BC7" s="478"/>
      <c r="BD7" s="478"/>
      <c r="BE7" s="478"/>
      <c r="BF7" s="478"/>
      <c r="BG7" s="478"/>
      <c r="BH7" s="478"/>
      <c r="BI7" s="478"/>
      <c r="BJ7" s="478"/>
      <c r="BK7" s="478"/>
      <c r="BL7" s="478"/>
      <c r="BM7" s="479"/>
      <c r="BN7" s="443">
        <v>315007</v>
      </c>
      <c r="BO7" s="444"/>
      <c r="BP7" s="444"/>
      <c r="BQ7" s="444"/>
      <c r="BR7" s="444"/>
      <c r="BS7" s="444"/>
      <c r="BT7" s="444"/>
      <c r="BU7" s="445"/>
      <c r="BV7" s="443">
        <v>192946</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44909956</v>
      </c>
      <c r="CU7" s="444"/>
      <c r="CV7" s="444"/>
      <c r="CW7" s="444"/>
      <c r="CX7" s="444"/>
      <c r="CY7" s="444"/>
      <c r="CZ7" s="444"/>
      <c r="DA7" s="445"/>
      <c r="DB7" s="443">
        <v>45965837</v>
      </c>
      <c r="DC7" s="444"/>
      <c r="DD7" s="444"/>
      <c r="DE7" s="444"/>
      <c r="DF7" s="444"/>
      <c r="DG7" s="444"/>
      <c r="DH7" s="444"/>
      <c r="DI7" s="445"/>
    </row>
    <row r="8" spans="1:119" ht="18.75" customHeight="1" thickBot="1" x14ac:dyDescent="0.2">
      <c r="A8" s="180"/>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94</v>
      </c>
      <c r="AV8" s="476"/>
      <c r="AW8" s="476"/>
      <c r="AX8" s="476"/>
      <c r="AY8" s="477" t="s">
        <v>109</v>
      </c>
      <c r="AZ8" s="478"/>
      <c r="BA8" s="478"/>
      <c r="BB8" s="478"/>
      <c r="BC8" s="478"/>
      <c r="BD8" s="478"/>
      <c r="BE8" s="478"/>
      <c r="BF8" s="478"/>
      <c r="BG8" s="478"/>
      <c r="BH8" s="478"/>
      <c r="BI8" s="478"/>
      <c r="BJ8" s="478"/>
      <c r="BK8" s="478"/>
      <c r="BL8" s="478"/>
      <c r="BM8" s="479"/>
      <c r="BN8" s="443">
        <v>3103149</v>
      </c>
      <c r="BO8" s="444"/>
      <c r="BP8" s="444"/>
      <c r="BQ8" s="444"/>
      <c r="BR8" s="444"/>
      <c r="BS8" s="444"/>
      <c r="BT8" s="444"/>
      <c r="BU8" s="445"/>
      <c r="BV8" s="443">
        <v>3198631</v>
      </c>
      <c r="BW8" s="444"/>
      <c r="BX8" s="444"/>
      <c r="BY8" s="444"/>
      <c r="BZ8" s="444"/>
      <c r="CA8" s="444"/>
      <c r="CB8" s="444"/>
      <c r="CC8" s="445"/>
      <c r="CD8" s="446" t="s">
        <v>110</v>
      </c>
      <c r="CE8" s="447"/>
      <c r="CF8" s="447"/>
      <c r="CG8" s="447"/>
      <c r="CH8" s="447"/>
      <c r="CI8" s="447"/>
      <c r="CJ8" s="447"/>
      <c r="CK8" s="447"/>
      <c r="CL8" s="447"/>
      <c r="CM8" s="447"/>
      <c r="CN8" s="447"/>
      <c r="CO8" s="447"/>
      <c r="CP8" s="447"/>
      <c r="CQ8" s="447"/>
      <c r="CR8" s="447"/>
      <c r="CS8" s="448"/>
      <c r="CT8" s="483">
        <v>0.83</v>
      </c>
      <c r="CU8" s="484"/>
      <c r="CV8" s="484"/>
      <c r="CW8" s="484"/>
      <c r="CX8" s="484"/>
      <c r="CY8" s="484"/>
      <c r="CZ8" s="484"/>
      <c r="DA8" s="485"/>
      <c r="DB8" s="483">
        <v>0.84</v>
      </c>
      <c r="DC8" s="484"/>
      <c r="DD8" s="484"/>
      <c r="DE8" s="484"/>
      <c r="DF8" s="484"/>
      <c r="DG8" s="484"/>
      <c r="DH8" s="484"/>
      <c r="DI8" s="485"/>
    </row>
    <row r="9" spans="1:119" ht="18.75" customHeight="1" thickBot="1" x14ac:dyDescent="0.2">
      <c r="A9" s="180"/>
      <c r="B9" s="437" t="s">
        <v>111</v>
      </c>
      <c r="C9" s="438"/>
      <c r="D9" s="438"/>
      <c r="E9" s="438"/>
      <c r="F9" s="438"/>
      <c r="G9" s="438"/>
      <c r="H9" s="438"/>
      <c r="I9" s="438"/>
      <c r="J9" s="438"/>
      <c r="K9" s="486"/>
      <c r="L9" s="487" t="s">
        <v>112</v>
      </c>
      <c r="M9" s="488"/>
      <c r="N9" s="488"/>
      <c r="O9" s="488"/>
      <c r="P9" s="488"/>
      <c r="Q9" s="489"/>
      <c r="R9" s="490">
        <v>211850</v>
      </c>
      <c r="S9" s="491"/>
      <c r="T9" s="491"/>
      <c r="U9" s="491"/>
      <c r="V9" s="492"/>
      <c r="W9" s="400" t="s">
        <v>113</v>
      </c>
      <c r="X9" s="401"/>
      <c r="Y9" s="401"/>
      <c r="Z9" s="401"/>
      <c r="AA9" s="401"/>
      <c r="AB9" s="401"/>
      <c r="AC9" s="401"/>
      <c r="AD9" s="401"/>
      <c r="AE9" s="401"/>
      <c r="AF9" s="401"/>
      <c r="AG9" s="401"/>
      <c r="AH9" s="401"/>
      <c r="AI9" s="401"/>
      <c r="AJ9" s="401"/>
      <c r="AK9" s="401"/>
      <c r="AL9" s="402"/>
      <c r="AM9" s="472" t="s">
        <v>114</v>
      </c>
      <c r="AN9" s="473"/>
      <c r="AO9" s="473"/>
      <c r="AP9" s="473"/>
      <c r="AQ9" s="473"/>
      <c r="AR9" s="473"/>
      <c r="AS9" s="473"/>
      <c r="AT9" s="474"/>
      <c r="AU9" s="475" t="s">
        <v>94</v>
      </c>
      <c r="AV9" s="476"/>
      <c r="AW9" s="476"/>
      <c r="AX9" s="476"/>
      <c r="AY9" s="477" t="s">
        <v>115</v>
      </c>
      <c r="AZ9" s="478"/>
      <c r="BA9" s="478"/>
      <c r="BB9" s="478"/>
      <c r="BC9" s="478"/>
      <c r="BD9" s="478"/>
      <c r="BE9" s="478"/>
      <c r="BF9" s="478"/>
      <c r="BG9" s="478"/>
      <c r="BH9" s="478"/>
      <c r="BI9" s="478"/>
      <c r="BJ9" s="478"/>
      <c r="BK9" s="478"/>
      <c r="BL9" s="478"/>
      <c r="BM9" s="479"/>
      <c r="BN9" s="443">
        <v>-95482</v>
      </c>
      <c r="BO9" s="444"/>
      <c r="BP9" s="444"/>
      <c r="BQ9" s="444"/>
      <c r="BR9" s="444"/>
      <c r="BS9" s="444"/>
      <c r="BT9" s="444"/>
      <c r="BU9" s="445"/>
      <c r="BV9" s="443">
        <v>472873</v>
      </c>
      <c r="BW9" s="444"/>
      <c r="BX9" s="444"/>
      <c r="BY9" s="444"/>
      <c r="BZ9" s="444"/>
      <c r="CA9" s="444"/>
      <c r="CB9" s="444"/>
      <c r="CC9" s="445"/>
      <c r="CD9" s="446" t="s">
        <v>116</v>
      </c>
      <c r="CE9" s="447"/>
      <c r="CF9" s="447"/>
      <c r="CG9" s="447"/>
      <c r="CH9" s="447"/>
      <c r="CI9" s="447"/>
      <c r="CJ9" s="447"/>
      <c r="CK9" s="447"/>
      <c r="CL9" s="447"/>
      <c r="CM9" s="447"/>
      <c r="CN9" s="447"/>
      <c r="CO9" s="447"/>
      <c r="CP9" s="447"/>
      <c r="CQ9" s="447"/>
      <c r="CR9" s="447"/>
      <c r="CS9" s="448"/>
      <c r="CT9" s="440">
        <v>14.1</v>
      </c>
      <c r="CU9" s="441"/>
      <c r="CV9" s="441"/>
      <c r="CW9" s="441"/>
      <c r="CX9" s="441"/>
      <c r="CY9" s="441"/>
      <c r="CZ9" s="441"/>
      <c r="DA9" s="442"/>
      <c r="DB9" s="440">
        <v>13.9</v>
      </c>
      <c r="DC9" s="441"/>
      <c r="DD9" s="441"/>
      <c r="DE9" s="441"/>
      <c r="DF9" s="441"/>
      <c r="DG9" s="441"/>
      <c r="DH9" s="441"/>
      <c r="DI9" s="442"/>
    </row>
    <row r="10" spans="1:119" ht="18.75" customHeight="1" thickBot="1" x14ac:dyDescent="0.2">
      <c r="A10" s="180"/>
      <c r="B10" s="437"/>
      <c r="C10" s="438"/>
      <c r="D10" s="438"/>
      <c r="E10" s="438"/>
      <c r="F10" s="438"/>
      <c r="G10" s="438"/>
      <c r="H10" s="438"/>
      <c r="I10" s="438"/>
      <c r="J10" s="438"/>
      <c r="K10" s="486"/>
      <c r="L10" s="493" t="s">
        <v>117</v>
      </c>
      <c r="M10" s="473"/>
      <c r="N10" s="473"/>
      <c r="O10" s="473"/>
      <c r="P10" s="473"/>
      <c r="Q10" s="474"/>
      <c r="R10" s="494">
        <v>208814</v>
      </c>
      <c r="S10" s="495"/>
      <c r="T10" s="495"/>
      <c r="U10" s="495"/>
      <c r="V10" s="496"/>
      <c r="W10" s="431"/>
      <c r="X10" s="432"/>
      <c r="Y10" s="432"/>
      <c r="Z10" s="432"/>
      <c r="AA10" s="432"/>
      <c r="AB10" s="432"/>
      <c r="AC10" s="432"/>
      <c r="AD10" s="432"/>
      <c r="AE10" s="432"/>
      <c r="AF10" s="432"/>
      <c r="AG10" s="432"/>
      <c r="AH10" s="432"/>
      <c r="AI10" s="432"/>
      <c r="AJ10" s="432"/>
      <c r="AK10" s="432"/>
      <c r="AL10" s="435"/>
      <c r="AM10" s="472" t="s">
        <v>118</v>
      </c>
      <c r="AN10" s="473"/>
      <c r="AO10" s="473"/>
      <c r="AP10" s="473"/>
      <c r="AQ10" s="473"/>
      <c r="AR10" s="473"/>
      <c r="AS10" s="473"/>
      <c r="AT10" s="474"/>
      <c r="AU10" s="475" t="s">
        <v>94</v>
      </c>
      <c r="AV10" s="476"/>
      <c r="AW10" s="476"/>
      <c r="AX10" s="476"/>
      <c r="AY10" s="477" t="s">
        <v>119</v>
      </c>
      <c r="AZ10" s="478"/>
      <c r="BA10" s="478"/>
      <c r="BB10" s="478"/>
      <c r="BC10" s="478"/>
      <c r="BD10" s="478"/>
      <c r="BE10" s="478"/>
      <c r="BF10" s="478"/>
      <c r="BG10" s="478"/>
      <c r="BH10" s="478"/>
      <c r="BI10" s="478"/>
      <c r="BJ10" s="478"/>
      <c r="BK10" s="478"/>
      <c r="BL10" s="478"/>
      <c r="BM10" s="479"/>
      <c r="BN10" s="443">
        <v>258</v>
      </c>
      <c r="BO10" s="444"/>
      <c r="BP10" s="444"/>
      <c r="BQ10" s="444"/>
      <c r="BR10" s="444"/>
      <c r="BS10" s="444"/>
      <c r="BT10" s="444"/>
      <c r="BU10" s="445"/>
      <c r="BV10" s="443">
        <v>248</v>
      </c>
      <c r="BW10" s="444"/>
      <c r="BX10" s="444"/>
      <c r="BY10" s="444"/>
      <c r="BZ10" s="444"/>
      <c r="CA10" s="444"/>
      <c r="CB10" s="444"/>
      <c r="CC10" s="445"/>
      <c r="CD10" s="343" t="s">
        <v>120</v>
      </c>
      <c r="CE10" s="344"/>
      <c r="CF10" s="344"/>
      <c r="CG10" s="344"/>
      <c r="CH10" s="344"/>
      <c r="CI10" s="344"/>
      <c r="CJ10" s="344"/>
      <c r="CK10" s="344"/>
      <c r="CL10" s="344"/>
      <c r="CM10" s="344"/>
      <c r="CN10" s="344"/>
      <c r="CO10" s="344"/>
      <c r="CP10" s="344"/>
      <c r="CQ10" s="344"/>
      <c r="CR10" s="344"/>
      <c r="CS10" s="345"/>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80"/>
      <c r="B11" s="437"/>
      <c r="C11" s="438"/>
      <c r="D11" s="438"/>
      <c r="E11" s="438"/>
      <c r="F11" s="438"/>
      <c r="G11" s="438"/>
      <c r="H11" s="438"/>
      <c r="I11" s="438"/>
      <c r="J11" s="438"/>
      <c r="K11" s="486"/>
      <c r="L11" s="497" t="s">
        <v>121</v>
      </c>
      <c r="M11" s="498"/>
      <c r="N11" s="498"/>
      <c r="O11" s="498"/>
      <c r="P11" s="498"/>
      <c r="Q11" s="499"/>
      <c r="R11" s="500" t="s">
        <v>122</v>
      </c>
      <c r="S11" s="501"/>
      <c r="T11" s="501"/>
      <c r="U11" s="501"/>
      <c r="V11" s="502"/>
      <c r="W11" s="431"/>
      <c r="X11" s="432"/>
      <c r="Y11" s="432"/>
      <c r="Z11" s="432"/>
      <c r="AA11" s="432"/>
      <c r="AB11" s="432"/>
      <c r="AC11" s="432"/>
      <c r="AD11" s="432"/>
      <c r="AE11" s="432"/>
      <c r="AF11" s="432"/>
      <c r="AG11" s="432"/>
      <c r="AH11" s="432"/>
      <c r="AI11" s="432"/>
      <c r="AJ11" s="432"/>
      <c r="AK11" s="432"/>
      <c r="AL11" s="435"/>
      <c r="AM11" s="472" t="s">
        <v>123</v>
      </c>
      <c r="AN11" s="473"/>
      <c r="AO11" s="473"/>
      <c r="AP11" s="473"/>
      <c r="AQ11" s="473"/>
      <c r="AR11" s="473"/>
      <c r="AS11" s="473"/>
      <c r="AT11" s="474"/>
      <c r="AU11" s="475" t="s">
        <v>94</v>
      </c>
      <c r="AV11" s="476"/>
      <c r="AW11" s="476"/>
      <c r="AX11" s="476"/>
      <c r="AY11" s="477" t="s">
        <v>124</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125</v>
      </c>
      <c r="CE11" s="447"/>
      <c r="CF11" s="447"/>
      <c r="CG11" s="447"/>
      <c r="CH11" s="447"/>
      <c r="CI11" s="447"/>
      <c r="CJ11" s="447"/>
      <c r="CK11" s="447"/>
      <c r="CL11" s="447"/>
      <c r="CM11" s="447"/>
      <c r="CN11" s="447"/>
      <c r="CO11" s="447"/>
      <c r="CP11" s="447"/>
      <c r="CQ11" s="447"/>
      <c r="CR11" s="447"/>
      <c r="CS11" s="448"/>
      <c r="CT11" s="483" t="s">
        <v>126</v>
      </c>
      <c r="CU11" s="484"/>
      <c r="CV11" s="484"/>
      <c r="CW11" s="484"/>
      <c r="CX11" s="484"/>
      <c r="CY11" s="484"/>
      <c r="CZ11" s="484"/>
      <c r="DA11" s="485"/>
      <c r="DB11" s="483" t="s">
        <v>126</v>
      </c>
      <c r="DC11" s="484"/>
      <c r="DD11" s="484"/>
      <c r="DE11" s="484"/>
      <c r="DF11" s="484"/>
      <c r="DG11" s="484"/>
      <c r="DH11" s="484"/>
      <c r="DI11" s="485"/>
    </row>
    <row r="12" spans="1:119" ht="18.75" customHeight="1" x14ac:dyDescent="0.15">
      <c r="A12" s="180"/>
      <c r="B12" s="503" t="s">
        <v>127</v>
      </c>
      <c r="C12" s="504"/>
      <c r="D12" s="504"/>
      <c r="E12" s="504"/>
      <c r="F12" s="504"/>
      <c r="G12" s="504"/>
      <c r="H12" s="504"/>
      <c r="I12" s="504"/>
      <c r="J12" s="504"/>
      <c r="K12" s="505"/>
      <c r="L12" s="512" t="s">
        <v>128</v>
      </c>
      <c r="M12" s="513"/>
      <c r="N12" s="513"/>
      <c r="O12" s="513"/>
      <c r="P12" s="513"/>
      <c r="Q12" s="514"/>
      <c r="R12" s="515">
        <v>212128</v>
      </c>
      <c r="S12" s="516"/>
      <c r="T12" s="516"/>
      <c r="U12" s="516"/>
      <c r="V12" s="517"/>
      <c r="W12" s="518" t="s">
        <v>1</v>
      </c>
      <c r="X12" s="476"/>
      <c r="Y12" s="476"/>
      <c r="Z12" s="476"/>
      <c r="AA12" s="476"/>
      <c r="AB12" s="519"/>
      <c r="AC12" s="520" t="s">
        <v>129</v>
      </c>
      <c r="AD12" s="521"/>
      <c r="AE12" s="521"/>
      <c r="AF12" s="521"/>
      <c r="AG12" s="522"/>
      <c r="AH12" s="520" t="s">
        <v>130</v>
      </c>
      <c r="AI12" s="521"/>
      <c r="AJ12" s="521"/>
      <c r="AK12" s="521"/>
      <c r="AL12" s="523"/>
      <c r="AM12" s="472" t="s">
        <v>131</v>
      </c>
      <c r="AN12" s="473"/>
      <c r="AO12" s="473"/>
      <c r="AP12" s="473"/>
      <c r="AQ12" s="473"/>
      <c r="AR12" s="473"/>
      <c r="AS12" s="473"/>
      <c r="AT12" s="474"/>
      <c r="AU12" s="475" t="s">
        <v>94</v>
      </c>
      <c r="AV12" s="476"/>
      <c r="AW12" s="476"/>
      <c r="AX12" s="476"/>
      <c r="AY12" s="477" t="s">
        <v>132</v>
      </c>
      <c r="AZ12" s="478"/>
      <c r="BA12" s="478"/>
      <c r="BB12" s="478"/>
      <c r="BC12" s="478"/>
      <c r="BD12" s="478"/>
      <c r="BE12" s="478"/>
      <c r="BF12" s="478"/>
      <c r="BG12" s="478"/>
      <c r="BH12" s="478"/>
      <c r="BI12" s="478"/>
      <c r="BJ12" s="478"/>
      <c r="BK12" s="478"/>
      <c r="BL12" s="478"/>
      <c r="BM12" s="479"/>
      <c r="BN12" s="443">
        <v>548670</v>
      </c>
      <c r="BO12" s="444"/>
      <c r="BP12" s="444"/>
      <c r="BQ12" s="444"/>
      <c r="BR12" s="444"/>
      <c r="BS12" s="444"/>
      <c r="BT12" s="444"/>
      <c r="BU12" s="445"/>
      <c r="BV12" s="443">
        <v>0</v>
      </c>
      <c r="BW12" s="444"/>
      <c r="BX12" s="444"/>
      <c r="BY12" s="444"/>
      <c r="BZ12" s="444"/>
      <c r="CA12" s="444"/>
      <c r="CB12" s="444"/>
      <c r="CC12" s="445"/>
      <c r="CD12" s="446" t="s">
        <v>133</v>
      </c>
      <c r="CE12" s="447"/>
      <c r="CF12" s="447"/>
      <c r="CG12" s="447"/>
      <c r="CH12" s="447"/>
      <c r="CI12" s="447"/>
      <c r="CJ12" s="447"/>
      <c r="CK12" s="447"/>
      <c r="CL12" s="447"/>
      <c r="CM12" s="447"/>
      <c r="CN12" s="447"/>
      <c r="CO12" s="447"/>
      <c r="CP12" s="447"/>
      <c r="CQ12" s="447"/>
      <c r="CR12" s="447"/>
      <c r="CS12" s="448"/>
      <c r="CT12" s="483" t="s">
        <v>126</v>
      </c>
      <c r="CU12" s="484"/>
      <c r="CV12" s="484"/>
      <c r="CW12" s="484"/>
      <c r="CX12" s="484"/>
      <c r="CY12" s="484"/>
      <c r="CZ12" s="484"/>
      <c r="DA12" s="485"/>
      <c r="DB12" s="483" t="s">
        <v>126</v>
      </c>
      <c r="DC12" s="484"/>
      <c r="DD12" s="484"/>
      <c r="DE12" s="484"/>
      <c r="DF12" s="484"/>
      <c r="DG12" s="484"/>
      <c r="DH12" s="484"/>
      <c r="DI12" s="485"/>
    </row>
    <row r="13" spans="1:119" ht="18.75" customHeight="1" x14ac:dyDescent="0.15">
      <c r="A13" s="180"/>
      <c r="B13" s="506"/>
      <c r="C13" s="507"/>
      <c r="D13" s="507"/>
      <c r="E13" s="507"/>
      <c r="F13" s="507"/>
      <c r="G13" s="507"/>
      <c r="H13" s="507"/>
      <c r="I13" s="507"/>
      <c r="J13" s="507"/>
      <c r="K13" s="508"/>
      <c r="L13" s="186"/>
      <c r="M13" s="534" t="s">
        <v>134</v>
      </c>
      <c r="N13" s="535"/>
      <c r="O13" s="535"/>
      <c r="P13" s="535"/>
      <c r="Q13" s="536"/>
      <c r="R13" s="527">
        <v>198083</v>
      </c>
      <c r="S13" s="528"/>
      <c r="T13" s="528"/>
      <c r="U13" s="528"/>
      <c r="V13" s="529"/>
      <c r="W13" s="459" t="s">
        <v>135</v>
      </c>
      <c r="X13" s="460"/>
      <c r="Y13" s="460"/>
      <c r="Z13" s="460"/>
      <c r="AA13" s="460"/>
      <c r="AB13" s="450"/>
      <c r="AC13" s="494">
        <v>3549</v>
      </c>
      <c r="AD13" s="495"/>
      <c r="AE13" s="495"/>
      <c r="AF13" s="495"/>
      <c r="AG13" s="537"/>
      <c r="AH13" s="494">
        <v>3951</v>
      </c>
      <c r="AI13" s="495"/>
      <c r="AJ13" s="495"/>
      <c r="AK13" s="495"/>
      <c r="AL13" s="496"/>
      <c r="AM13" s="472" t="s">
        <v>136</v>
      </c>
      <c r="AN13" s="473"/>
      <c r="AO13" s="473"/>
      <c r="AP13" s="473"/>
      <c r="AQ13" s="473"/>
      <c r="AR13" s="473"/>
      <c r="AS13" s="473"/>
      <c r="AT13" s="474"/>
      <c r="AU13" s="475" t="s">
        <v>105</v>
      </c>
      <c r="AV13" s="476"/>
      <c r="AW13" s="476"/>
      <c r="AX13" s="476"/>
      <c r="AY13" s="477" t="s">
        <v>137</v>
      </c>
      <c r="AZ13" s="478"/>
      <c r="BA13" s="478"/>
      <c r="BB13" s="478"/>
      <c r="BC13" s="478"/>
      <c r="BD13" s="478"/>
      <c r="BE13" s="478"/>
      <c r="BF13" s="478"/>
      <c r="BG13" s="478"/>
      <c r="BH13" s="478"/>
      <c r="BI13" s="478"/>
      <c r="BJ13" s="478"/>
      <c r="BK13" s="478"/>
      <c r="BL13" s="478"/>
      <c r="BM13" s="479"/>
      <c r="BN13" s="443">
        <v>-643894</v>
      </c>
      <c r="BO13" s="444"/>
      <c r="BP13" s="444"/>
      <c r="BQ13" s="444"/>
      <c r="BR13" s="444"/>
      <c r="BS13" s="444"/>
      <c r="BT13" s="444"/>
      <c r="BU13" s="445"/>
      <c r="BV13" s="443">
        <v>473121</v>
      </c>
      <c r="BW13" s="444"/>
      <c r="BX13" s="444"/>
      <c r="BY13" s="444"/>
      <c r="BZ13" s="444"/>
      <c r="CA13" s="444"/>
      <c r="CB13" s="444"/>
      <c r="CC13" s="445"/>
      <c r="CD13" s="446" t="s">
        <v>138</v>
      </c>
      <c r="CE13" s="447"/>
      <c r="CF13" s="447"/>
      <c r="CG13" s="447"/>
      <c r="CH13" s="447"/>
      <c r="CI13" s="447"/>
      <c r="CJ13" s="447"/>
      <c r="CK13" s="447"/>
      <c r="CL13" s="447"/>
      <c r="CM13" s="447"/>
      <c r="CN13" s="447"/>
      <c r="CO13" s="447"/>
      <c r="CP13" s="447"/>
      <c r="CQ13" s="447"/>
      <c r="CR13" s="447"/>
      <c r="CS13" s="448"/>
      <c r="CT13" s="440">
        <v>5.5</v>
      </c>
      <c r="CU13" s="441"/>
      <c r="CV13" s="441"/>
      <c r="CW13" s="441"/>
      <c r="CX13" s="441"/>
      <c r="CY13" s="441"/>
      <c r="CZ13" s="441"/>
      <c r="DA13" s="442"/>
      <c r="DB13" s="440">
        <v>5.2</v>
      </c>
      <c r="DC13" s="441"/>
      <c r="DD13" s="441"/>
      <c r="DE13" s="441"/>
      <c r="DF13" s="441"/>
      <c r="DG13" s="441"/>
      <c r="DH13" s="441"/>
      <c r="DI13" s="442"/>
    </row>
    <row r="14" spans="1:119" ht="18.75" customHeight="1" thickBot="1" x14ac:dyDescent="0.2">
      <c r="A14" s="180"/>
      <c r="B14" s="506"/>
      <c r="C14" s="507"/>
      <c r="D14" s="507"/>
      <c r="E14" s="507"/>
      <c r="F14" s="507"/>
      <c r="G14" s="507"/>
      <c r="H14" s="507"/>
      <c r="I14" s="507"/>
      <c r="J14" s="507"/>
      <c r="K14" s="508"/>
      <c r="L14" s="524" t="s">
        <v>139</v>
      </c>
      <c r="M14" s="525"/>
      <c r="N14" s="525"/>
      <c r="O14" s="525"/>
      <c r="P14" s="525"/>
      <c r="Q14" s="526"/>
      <c r="R14" s="527">
        <v>212536</v>
      </c>
      <c r="S14" s="528"/>
      <c r="T14" s="528"/>
      <c r="U14" s="528"/>
      <c r="V14" s="529"/>
      <c r="W14" s="433"/>
      <c r="X14" s="434"/>
      <c r="Y14" s="434"/>
      <c r="Z14" s="434"/>
      <c r="AA14" s="434"/>
      <c r="AB14" s="423"/>
      <c r="AC14" s="530">
        <v>3.5</v>
      </c>
      <c r="AD14" s="531"/>
      <c r="AE14" s="531"/>
      <c r="AF14" s="531"/>
      <c r="AG14" s="532"/>
      <c r="AH14" s="530">
        <v>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140</v>
      </c>
      <c r="CE14" s="539"/>
      <c r="CF14" s="539"/>
      <c r="CG14" s="539"/>
      <c r="CH14" s="539"/>
      <c r="CI14" s="539"/>
      <c r="CJ14" s="539"/>
      <c r="CK14" s="539"/>
      <c r="CL14" s="539"/>
      <c r="CM14" s="539"/>
      <c r="CN14" s="539"/>
      <c r="CO14" s="539"/>
      <c r="CP14" s="539"/>
      <c r="CQ14" s="539"/>
      <c r="CR14" s="539"/>
      <c r="CS14" s="540"/>
      <c r="CT14" s="541">
        <v>6.4</v>
      </c>
      <c r="CU14" s="542"/>
      <c r="CV14" s="542"/>
      <c r="CW14" s="542"/>
      <c r="CX14" s="542"/>
      <c r="CY14" s="542"/>
      <c r="CZ14" s="542"/>
      <c r="DA14" s="543"/>
      <c r="DB14" s="541">
        <v>13.3</v>
      </c>
      <c r="DC14" s="542"/>
      <c r="DD14" s="542"/>
      <c r="DE14" s="542"/>
      <c r="DF14" s="542"/>
      <c r="DG14" s="542"/>
      <c r="DH14" s="542"/>
      <c r="DI14" s="543"/>
    </row>
    <row r="15" spans="1:119" ht="18.75" customHeight="1" x14ac:dyDescent="0.15">
      <c r="A15" s="180"/>
      <c r="B15" s="506"/>
      <c r="C15" s="507"/>
      <c r="D15" s="507"/>
      <c r="E15" s="507"/>
      <c r="F15" s="507"/>
      <c r="G15" s="507"/>
      <c r="H15" s="507"/>
      <c r="I15" s="507"/>
      <c r="J15" s="507"/>
      <c r="K15" s="508"/>
      <c r="L15" s="186"/>
      <c r="M15" s="534" t="s">
        <v>134</v>
      </c>
      <c r="N15" s="535"/>
      <c r="O15" s="535"/>
      <c r="P15" s="535"/>
      <c r="Q15" s="536"/>
      <c r="R15" s="527">
        <v>199131</v>
      </c>
      <c r="S15" s="528"/>
      <c r="T15" s="528"/>
      <c r="U15" s="528"/>
      <c r="V15" s="529"/>
      <c r="W15" s="459" t="s">
        <v>141</v>
      </c>
      <c r="X15" s="460"/>
      <c r="Y15" s="460"/>
      <c r="Z15" s="460"/>
      <c r="AA15" s="460"/>
      <c r="AB15" s="450"/>
      <c r="AC15" s="494">
        <v>36450</v>
      </c>
      <c r="AD15" s="495"/>
      <c r="AE15" s="495"/>
      <c r="AF15" s="495"/>
      <c r="AG15" s="537"/>
      <c r="AH15" s="494">
        <v>35843</v>
      </c>
      <c r="AI15" s="495"/>
      <c r="AJ15" s="495"/>
      <c r="AK15" s="495"/>
      <c r="AL15" s="496"/>
      <c r="AM15" s="472"/>
      <c r="AN15" s="473"/>
      <c r="AO15" s="473"/>
      <c r="AP15" s="473"/>
      <c r="AQ15" s="473"/>
      <c r="AR15" s="473"/>
      <c r="AS15" s="473"/>
      <c r="AT15" s="474"/>
      <c r="AU15" s="475"/>
      <c r="AV15" s="476"/>
      <c r="AW15" s="476"/>
      <c r="AX15" s="476"/>
      <c r="AY15" s="403" t="s">
        <v>142</v>
      </c>
      <c r="AZ15" s="404"/>
      <c r="BA15" s="404"/>
      <c r="BB15" s="404"/>
      <c r="BC15" s="404"/>
      <c r="BD15" s="404"/>
      <c r="BE15" s="404"/>
      <c r="BF15" s="404"/>
      <c r="BG15" s="404"/>
      <c r="BH15" s="404"/>
      <c r="BI15" s="404"/>
      <c r="BJ15" s="404"/>
      <c r="BK15" s="404"/>
      <c r="BL15" s="404"/>
      <c r="BM15" s="405"/>
      <c r="BN15" s="406">
        <v>29052505</v>
      </c>
      <c r="BO15" s="407"/>
      <c r="BP15" s="407"/>
      <c r="BQ15" s="407"/>
      <c r="BR15" s="407"/>
      <c r="BS15" s="407"/>
      <c r="BT15" s="407"/>
      <c r="BU15" s="408"/>
      <c r="BV15" s="406">
        <v>27454411</v>
      </c>
      <c r="BW15" s="407"/>
      <c r="BX15" s="407"/>
      <c r="BY15" s="407"/>
      <c r="BZ15" s="407"/>
      <c r="CA15" s="407"/>
      <c r="CB15" s="407"/>
      <c r="CC15" s="408"/>
      <c r="CD15" s="544" t="s">
        <v>143</v>
      </c>
      <c r="CE15" s="545"/>
      <c r="CF15" s="545"/>
      <c r="CG15" s="545"/>
      <c r="CH15" s="545"/>
      <c r="CI15" s="545"/>
      <c r="CJ15" s="545"/>
      <c r="CK15" s="545"/>
      <c r="CL15" s="545"/>
      <c r="CM15" s="545"/>
      <c r="CN15" s="545"/>
      <c r="CO15" s="545"/>
      <c r="CP15" s="545"/>
      <c r="CQ15" s="545"/>
      <c r="CR15" s="545"/>
      <c r="CS15" s="546"/>
      <c r="CT15" s="187"/>
      <c r="CU15" s="188"/>
      <c r="CV15" s="188"/>
      <c r="CW15" s="188"/>
      <c r="CX15" s="188"/>
      <c r="CY15" s="188"/>
      <c r="CZ15" s="188"/>
      <c r="DA15" s="189"/>
      <c r="DB15" s="187"/>
      <c r="DC15" s="188"/>
      <c r="DD15" s="188"/>
      <c r="DE15" s="188"/>
      <c r="DF15" s="188"/>
      <c r="DG15" s="188"/>
      <c r="DH15" s="188"/>
      <c r="DI15" s="189"/>
    </row>
    <row r="16" spans="1:119" ht="18.75" customHeight="1" x14ac:dyDescent="0.15">
      <c r="A16" s="180"/>
      <c r="B16" s="506"/>
      <c r="C16" s="507"/>
      <c r="D16" s="507"/>
      <c r="E16" s="507"/>
      <c r="F16" s="507"/>
      <c r="G16" s="507"/>
      <c r="H16" s="507"/>
      <c r="I16" s="507"/>
      <c r="J16" s="507"/>
      <c r="K16" s="508"/>
      <c r="L16" s="524" t="s">
        <v>144</v>
      </c>
      <c r="M16" s="547"/>
      <c r="N16" s="547"/>
      <c r="O16" s="547"/>
      <c r="P16" s="547"/>
      <c r="Q16" s="548"/>
      <c r="R16" s="549" t="s">
        <v>145</v>
      </c>
      <c r="S16" s="550"/>
      <c r="T16" s="550"/>
      <c r="U16" s="550"/>
      <c r="V16" s="551"/>
      <c r="W16" s="433"/>
      <c r="X16" s="434"/>
      <c r="Y16" s="434"/>
      <c r="Z16" s="434"/>
      <c r="AA16" s="434"/>
      <c r="AB16" s="423"/>
      <c r="AC16" s="530">
        <v>36.1</v>
      </c>
      <c r="AD16" s="531"/>
      <c r="AE16" s="531"/>
      <c r="AF16" s="531"/>
      <c r="AG16" s="532"/>
      <c r="AH16" s="530">
        <v>36.5</v>
      </c>
      <c r="AI16" s="531"/>
      <c r="AJ16" s="531"/>
      <c r="AK16" s="531"/>
      <c r="AL16" s="533"/>
      <c r="AM16" s="472"/>
      <c r="AN16" s="473"/>
      <c r="AO16" s="473"/>
      <c r="AP16" s="473"/>
      <c r="AQ16" s="473"/>
      <c r="AR16" s="473"/>
      <c r="AS16" s="473"/>
      <c r="AT16" s="474"/>
      <c r="AU16" s="475"/>
      <c r="AV16" s="476"/>
      <c r="AW16" s="476"/>
      <c r="AX16" s="476"/>
      <c r="AY16" s="477" t="s">
        <v>146</v>
      </c>
      <c r="AZ16" s="478"/>
      <c r="BA16" s="478"/>
      <c r="BB16" s="478"/>
      <c r="BC16" s="478"/>
      <c r="BD16" s="478"/>
      <c r="BE16" s="478"/>
      <c r="BF16" s="478"/>
      <c r="BG16" s="478"/>
      <c r="BH16" s="478"/>
      <c r="BI16" s="478"/>
      <c r="BJ16" s="478"/>
      <c r="BK16" s="478"/>
      <c r="BL16" s="478"/>
      <c r="BM16" s="479"/>
      <c r="BN16" s="443">
        <v>35447875</v>
      </c>
      <c r="BO16" s="444"/>
      <c r="BP16" s="444"/>
      <c r="BQ16" s="444"/>
      <c r="BR16" s="444"/>
      <c r="BS16" s="444"/>
      <c r="BT16" s="444"/>
      <c r="BU16" s="445"/>
      <c r="BV16" s="443">
        <v>34275702</v>
      </c>
      <c r="BW16" s="444"/>
      <c r="BX16" s="444"/>
      <c r="BY16" s="444"/>
      <c r="BZ16" s="444"/>
      <c r="CA16" s="444"/>
      <c r="CB16" s="444"/>
      <c r="CC16" s="445"/>
      <c r="CD16" s="351"/>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0"/>
      <c r="B17" s="509"/>
      <c r="C17" s="510"/>
      <c r="D17" s="510"/>
      <c r="E17" s="510"/>
      <c r="F17" s="510"/>
      <c r="G17" s="510"/>
      <c r="H17" s="510"/>
      <c r="I17" s="510"/>
      <c r="J17" s="510"/>
      <c r="K17" s="511"/>
      <c r="L17" s="190"/>
      <c r="M17" s="554" t="s">
        <v>147</v>
      </c>
      <c r="N17" s="555"/>
      <c r="O17" s="555"/>
      <c r="P17" s="555"/>
      <c r="Q17" s="556"/>
      <c r="R17" s="549" t="s">
        <v>148</v>
      </c>
      <c r="S17" s="550"/>
      <c r="T17" s="550"/>
      <c r="U17" s="550"/>
      <c r="V17" s="551"/>
      <c r="W17" s="459" t="s">
        <v>149</v>
      </c>
      <c r="X17" s="460"/>
      <c r="Y17" s="460"/>
      <c r="Z17" s="460"/>
      <c r="AA17" s="460"/>
      <c r="AB17" s="450"/>
      <c r="AC17" s="494">
        <v>61105</v>
      </c>
      <c r="AD17" s="495"/>
      <c r="AE17" s="495"/>
      <c r="AF17" s="495"/>
      <c r="AG17" s="537"/>
      <c r="AH17" s="494">
        <v>58336</v>
      </c>
      <c r="AI17" s="495"/>
      <c r="AJ17" s="495"/>
      <c r="AK17" s="495"/>
      <c r="AL17" s="496"/>
      <c r="AM17" s="472"/>
      <c r="AN17" s="473"/>
      <c r="AO17" s="473"/>
      <c r="AP17" s="473"/>
      <c r="AQ17" s="473"/>
      <c r="AR17" s="473"/>
      <c r="AS17" s="473"/>
      <c r="AT17" s="474"/>
      <c r="AU17" s="475"/>
      <c r="AV17" s="476"/>
      <c r="AW17" s="476"/>
      <c r="AX17" s="476"/>
      <c r="AY17" s="477" t="s">
        <v>150</v>
      </c>
      <c r="AZ17" s="478"/>
      <c r="BA17" s="478"/>
      <c r="BB17" s="478"/>
      <c r="BC17" s="478"/>
      <c r="BD17" s="478"/>
      <c r="BE17" s="478"/>
      <c r="BF17" s="478"/>
      <c r="BG17" s="478"/>
      <c r="BH17" s="478"/>
      <c r="BI17" s="478"/>
      <c r="BJ17" s="478"/>
      <c r="BK17" s="478"/>
      <c r="BL17" s="478"/>
      <c r="BM17" s="479"/>
      <c r="BN17" s="443">
        <v>36750775</v>
      </c>
      <c r="BO17" s="444"/>
      <c r="BP17" s="444"/>
      <c r="BQ17" s="444"/>
      <c r="BR17" s="444"/>
      <c r="BS17" s="444"/>
      <c r="BT17" s="444"/>
      <c r="BU17" s="445"/>
      <c r="BV17" s="443">
        <v>34710178</v>
      </c>
      <c r="BW17" s="444"/>
      <c r="BX17" s="444"/>
      <c r="BY17" s="444"/>
      <c r="BZ17" s="444"/>
      <c r="CA17" s="444"/>
      <c r="CB17" s="444"/>
      <c r="CC17" s="445"/>
      <c r="CD17" s="351"/>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0"/>
      <c r="B18" s="565" t="s">
        <v>151</v>
      </c>
      <c r="C18" s="486"/>
      <c r="D18" s="486"/>
      <c r="E18" s="566"/>
      <c r="F18" s="566"/>
      <c r="G18" s="566"/>
      <c r="H18" s="566"/>
      <c r="I18" s="566"/>
      <c r="J18" s="566"/>
      <c r="K18" s="566"/>
      <c r="L18" s="567">
        <v>139.44</v>
      </c>
      <c r="M18" s="567"/>
      <c r="N18" s="567"/>
      <c r="O18" s="567"/>
      <c r="P18" s="567"/>
      <c r="Q18" s="567"/>
      <c r="R18" s="568"/>
      <c r="S18" s="568"/>
      <c r="T18" s="568"/>
      <c r="U18" s="568"/>
      <c r="V18" s="569"/>
      <c r="W18" s="461"/>
      <c r="X18" s="462"/>
      <c r="Y18" s="462"/>
      <c r="Z18" s="462"/>
      <c r="AA18" s="462"/>
      <c r="AB18" s="453"/>
      <c r="AC18" s="570">
        <v>60.4</v>
      </c>
      <c r="AD18" s="571"/>
      <c r="AE18" s="571"/>
      <c r="AF18" s="571"/>
      <c r="AG18" s="572"/>
      <c r="AH18" s="570">
        <v>59.4</v>
      </c>
      <c r="AI18" s="571"/>
      <c r="AJ18" s="571"/>
      <c r="AK18" s="571"/>
      <c r="AL18" s="573"/>
      <c r="AM18" s="472"/>
      <c r="AN18" s="473"/>
      <c r="AO18" s="473"/>
      <c r="AP18" s="473"/>
      <c r="AQ18" s="473"/>
      <c r="AR18" s="473"/>
      <c r="AS18" s="473"/>
      <c r="AT18" s="474"/>
      <c r="AU18" s="475"/>
      <c r="AV18" s="476"/>
      <c r="AW18" s="476"/>
      <c r="AX18" s="476"/>
      <c r="AY18" s="477" t="s">
        <v>152</v>
      </c>
      <c r="AZ18" s="478"/>
      <c r="BA18" s="478"/>
      <c r="BB18" s="478"/>
      <c r="BC18" s="478"/>
      <c r="BD18" s="478"/>
      <c r="BE18" s="478"/>
      <c r="BF18" s="478"/>
      <c r="BG18" s="478"/>
      <c r="BH18" s="478"/>
      <c r="BI18" s="478"/>
      <c r="BJ18" s="478"/>
      <c r="BK18" s="478"/>
      <c r="BL18" s="478"/>
      <c r="BM18" s="479"/>
      <c r="BN18" s="443">
        <v>43562485</v>
      </c>
      <c r="BO18" s="444"/>
      <c r="BP18" s="444"/>
      <c r="BQ18" s="444"/>
      <c r="BR18" s="444"/>
      <c r="BS18" s="444"/>
      <c r="BT18" s="444"/>
      <c r="BU18" s="445"/>
      <c r="BV18" s="443">
        <v>42550608</v>
      </c>
      <c r="BW18" s="444"/>
      <c r="BX18" s="444"/>
      <c r="BY18" s="444"/>
      <c r="BZ18" s="444"/>
      <c r="CA18" s="444"/>
      <c r="CB18" s="444"/>
      <c r="CC18" s="445"/>
      <c r="CD18" s="351"/>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0"/>
      <c r="B19" s="565" t="s">
        <v>153</v>
      </c>
      <c r="C19" s="486"/>
      <c r="D19" s="486"/>
      <c r="E19" s="566"/>
      <c r="F19" s="566"/>
      <c r="G19" s="566"/>
      <c r="H19" s="566"/>
      <c r="I19" s="566"/>
      <c r="J19" s="566"/>
      <c r="K19" s="566"/>
      <c r="L19" s="574">
        <v>1519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154</v>
      </c>
      <c r="AZ19" s="478"/>
      <c r="BA19" s="478"/>
      <c r="BB19" s="478"/>
      <c r="BC19" s="478"/>
      <c r="BD19" s="478"/>
      <c r="BE19" s="478"/>
      <c r="BF19" s="478"/>
      <c r="BG19" s="478"/>
      <c r="BH19" s="478"/>
      <c r="BI19" s="478"/>
      <c r="BJ19" s="478"/>
      <c r="BK19" s="478"/>
      <c r="BL19" s="478"/>
      <c r="BM19" s="479"/>
      <c r="BN19" s="443">
        <v>54082060</v>
      </c>
      <c r="BO19" s="444"/>
      <c r="BP19" s="444"/>
      <c r="BQ19" s="444"/>
      <c r="BR19" s="444"/>
      <c r="BS19" s="444"/>
      <c r="BT19" s="444"/>
      <c r="BU19" s="445"/>
      <c r="BV19" s="443">
        <v>55125684</v>
      </c>
      <c r="BW19" s="444"/>
      <c r="BX19" s="444"/>
      <c r="BY19" s="444"/>
      <c r="BZ19" s="444"/>
      <c r="CA19" s="444"/>
      <c r="CB19" s="444"/>
      <c r="CC19" s="445"/>
      <c r="CD19" s="351"/>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0"/>
      <c r="B20" s="565" t="s">
        <v>155</v>
      </c>
      <c r="C20" s="486"/>
      <c r="D20" s="486"/>
      <c r="E20" s="566"/>
      <c r="F20" s="566"/>
      <c r="G20" s="566"/>
      <c r="H20" s="566"/>
      <c r="I20" s="566"/>
      <c r="J20" s="566"/>
      <c r="K20" s="566"/>
      <c r="L20" s="574">
        <v>86200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351"/>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0"/>
      <c r="B21" s="583" t="s">
        <v>156</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351"/>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0"/>
      <c r="B22" s="613" t="s">
        <v>157</v>
      </c>
      <c r="C22" s="587"/>
      <c r="D22" s="588"/>
      <c r="E22" s="455" t="s">
        <v>1</v>
      </c>
      <c r="F22" s="460"/>
      <c r="G22" s="460"/>
      <c r="H22" s="460"/>
      <c r="I22" s="460"/>
      <c r="J22" s="460"/>
      <c r="K22" s="450"/>
      <c r="L22" s="455" t="s">
        <v>158</v>
      </c>
      <c r="M22" s="460"/>
      <c r="N22" s="460"/>
      <c r="O22" s="460"/>
      <c r="P22" s="450"/>
      <c r="Q22" s="618" t="s">
        <v>159</v>
      </c>
      <c r="R22" s="619"/>
      <c r="S22" s="619"/>
      <c r="T22" s="619"/>
      <c r="U22" s="619"/>
      <c r="V22" s="620"/>
      <c r="W22" s="586" t="s">
        <v>160</v>
      </c>
      <c r="X22" s="587"/>
      <c r="Y22" s="588"/>
      <c r="Z22" s="455" t="s">
        <v>1</v>
      </c>
      <c r="AA22" s="460"/>
      <c r="AB22" s="460"/>
      <c r="AC22" s="460"/>
      <c r="AD22" s="460"/>
      <c r="AE22" s="460"/>
      <c r="AF22" s="460"/>
      <c r="AG22" s="450"/>
      <c r="AH22" s="624" t="s">
        <v>161</v>
      </c>
      <c r="AI22" s="460"/>
      <c r="AJ22" s="460"/>
      <c r="AK22" s="460"/>
      <c r="AL22" s="450"/>
      <c r="AM22" s="624" t="s">
        <v>162</v>
      </c>
      <c r="AN22" s="625"/>
      <c r="AO22" s="625"/>
      <c r="AP22" s="625"/>
      <c r="AQ22" s="625"/>
      <c r="AR22" s="626"/>
      <c r="AS22" s="618" t="s">
        <v>159</v>
      </c>
      <c r="AT22" s="619"/>
      <c r="AU22" s="619"/>
      <c r="AV22" s="619"/>
      <c r="AW22" s="619"/>
      <c r="AX22" s="630"/>
      <c r="AY22" s="403" t="s">
        <v>163</v>
      </c>
      <c r="AZ22" s="404"/>
      <c r="BA22" s="404"/>
      <c r="BB22" s="404"/>
      <c r="BC22" s="404"/>
      <c r="BD22" s="404"/>
      <c r="BE22" s="404"/>
      <c r="BF22" s="404"/>
      <c r="BG22" s="404"/>
      <c r="BH22" s="404"/>
      <c r="BI22" s="404"/>
      <c r="BJ22" s="404"/>
      <c r="BK22" s="404"/>
      <c r="BL22" s="404"/>
      <c r="BM22" s="405"/>
      <c r="BN22" s="406">
        <v>63743803</v>
      </c>
      <c r="BO22" s="407"/>
      <c r="BP22" s="407"/>
      <c r="BQ22" s="407"/>
      <c r="BR22" s="407"/>
      <c r="BS22" s="407"/>
      <c r="BT22" s="407"/>
      <c r="BU22" s="408"/>
      <c r="BV22" s="406">
        <v>67157519</v>
      </c>
      <c r="BW22" s="407"/>
      <c r="BX22" s="407"/>
      <c r="BY22" s="407"/>
      <c r="BZ22" s="407"/>
      <c r="CA22" s="407"/>
      <c r="CB22" s="407"/>
      <c r="CC22" s="408"/>
      <c r="CD22" s="351"/>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0"/>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164</v>
      </c>
      <c r="AZ23" s="478"/>
      <c r="BA23" s="478"/>
      <c r="BB23" s="478"/>
      <c r="BC23" s="478"/>
      <c r="BD23" s="478"/>
      <c r="BE23" s="478"/>
      <c r="BF23" s="478"/>
      <c r="BG23" s="478"/>
      <c r="BH23" s="478"/>
      <c r="BI23" s="478"/>
      <c r="BJ23" s="478"/>
      <c r="BK23" s="478"/>
      <c r="BL23" s="478"/>
      <c r="BM23" s="479"/>
      <c r="BN23" s="443">
        <v>47136706</v>
      </c>
      <c r="BO23" s="444"/>
      <c r="BP23" s="444"/>
      <c r="BQ23" s="444"/>
      <c r="BR23" s="444"/>
      <c r="BS23" s="444"/>
      <c r="BT23" s="444"/>
      <c r="BU23" s="445"/>
      <c r="BV23" s="443">
        <v>47649579</v>
      </c>
      <c r="BW23" s="444"/>
      <c r="BX23" s="444"/>
      <c r="BY23" s="444"/>
      <c r="BZ23" s="444"/>
      <c r="CA23" s="444"/>
      <c r="CB23" s="444"/>
      <c r="CC23" s="445"/>
      <c r="CD23" s="351"/>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0"/>
      <c r="B24" s="614"/>
      <c r="C24" s="590"/>
      <c r="D24" s="591"/>
      <c r="E24" s="493" t="s">
        <v>165</v>
      </c>
      <c r="F24" s="473"/>
      <c r="G24" s="473"/>
      <c r="H24" s="473"/>
      <c r="I24" s="473"/>
      <c r="J24" s="473"/>
      <c r="K24" s="474"/>
      <c r="L24" s="494">
        <v>1</v>
      </c>
      <c r="M24" s="495"/>
      <c r="N24" s="495"/>
      <c r="O24" s="495"/>
      <c r="P24" s="537"/>
      <c r="Q24" s="494">
        <v>9640</v>
      </c>
      <c r="R24" s="495"/>
      <c r="S24" s="495"/>
      <c r="T24" s="495"/>
      <c r="U24" s="495"/>
      <c r="V24" s="537"/>
      <c r="W24" s="589"/>
      <c r="X24" s="590"/>
      <c r="Y24" s="591"/>
      <c r="Z24" s="493" t="s">
        <v>166</v>
      </c>
      <c r="AA24" s="473"/>
      <c r="AB24" s="473"/>
      <c r="AC24" s="473"/>
      <c r="AD24" s="473"/>
      <c r="AE24" s="473"/>
      <c r="AF24" s="473"/>
      <c r="AG24" s="474"/>
      <c r="AH24" s="494">
        <v>1350</v>
      </c>
      <c r="AI24" s="495"/>
      <c r="AJ24" s="495"/>
      <c r="AK24" s="495"/>
      <c r="AL24" s="537"/>
      <c r="AM24" s="494">
        <v>4237650</v>
      </c>
      <c r="AN24" s="495"/>
      <c r="AO24" s="495"/>
      <c r="AP24" s="495"/>
      <c r="AQ24" s="495"/>
      <c r="AR24" s="537"/>
      <c r="AS24" s="494">
        <v>3139</v>
      </c>
      <c r="AT24" s="495"/>
      <c r="AU24" s="495"/>
      <c r="AV24" s="495"/>
      <c r="AW24" s="495"/>
      <c r="AX24" s="496"/>
      <c r="AY24" s="559" t="s">
        <v>167</v>
      </c>
      <c r="AZ24" s="560"/>
      <c r="BA24" s="560"/>
      <c r="BB24" s="560"/>
      <c r="BC24" s="560"/>
      <c r="BD24" s="560"/>
      <c r="BE24" s="560"/>
      <c r="BF24" s="560"/>
      <c r="BG24" s="560"/>
      <c r="BH24" s="560"/>
      <c r="BI24" s="560"/>
      <c r="BJ24" s="560"/>
      <c r="BK24" s="560"/>
      <c r="BL24" s="560"/>
      <c r="BM24" s="561"/>
      <c r="BN24" s="443">
        <v>27570006</v>
      </c>
      <c r="BO24" s="444"/>
      <c r="BP24" s="444"/>
      <c r="BQ24" s="444"/>
      <c r="BR24" s="444"/>
      <c r="BS24" s="444"/>
      <c r="BT24" s="444"/>
      <c r="BU24" s="445"/>
      <c r="BV24" s="443">
        <v>29635908</v>
      </c>
      <c r="BW24" s="444"/>
      <c r="BX24" s="444"/>
      <c r="BY24" s="444"/>
      <c r="BZ24" s="444"/>
      <c r="CA24" s="444"/>
      <c r="CB24" s="444"/>
      <c r="CC24" s="445"/>
      <c r="CD24" s="351"/>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0"/>
      <c r="B25" s="614"/>
      <c r="C25" s="590"/>
      <c r="D25" s="591"/>
      <c r="E25" s="493" t="s">
        <v>168</v>
      </c>
      <c r="F25" s="473"/>
      <c r="G25" s="473"/>
      <c r="H25" s="473"/>
      <c r="I25" s="473"/>
      <c r="J25" s="473"/>
      <c r="K25" s="474"/>
      <c r="L25" s="494">
        <v>2</v>
      </c>
      <c r="M25" s="495"/>
      <c r="N25" s="495"/>
      <c r="O25" s="495"/>
      <c r="P25" s="537"/>
      <c r="Q25" s="494">
        <v>8120</v>
      </c>
      <c r="R25" s="495"/>
      <c r="S25" s="495"/>
      <c r="T25" s="495"/>
      <c r="U25" s="495"/>
      <c r="V25" s="537"/>
      <c r="W25" s="589"/>
      <c r="X25" s="590"/>
      <c r="Y25" s="591"/>
      <c r="Z25" s="493" t="s">
        <v>169</v>
      </c>
      <c r="AA25" s="473"/>
      <c r="AB25" s="473"/>
      <c r="AC25" s="473"/>
      <c r="AD25" s="473"/>
      <c r="AE25" s="473"/>
      <c r="AF25" s="473"/>
      <c r="AG25" s="474"/>
      <c r="AH25" s="494">
        <v>258</v>
      </c>
      <c r="AI25" s="495"/>
      <c r="AJ25" s="495"/>
      <c r="AK25" s="495"/>
      <c r="AL25" s="537"/>
      <c r="AM25" s="494">
        <v>811152</v>
      </c>
      <c r="AN25" s="495"/>
      <c r="AO25" s="495"/>
      <c r="AP25" s="495"/>
      <c r="AQ25" s="495"/>
      <c r="AR25" s="537"/>
      <c r="AS25" s="494">
        <v>3144</v>
      </c>
      <c r="AT25" s="495"/>
      <c r="AU25" s="495"/>
      <c r="AV25" s="495"/>
      <c r="AW25" s="495"/>
      <c r="AX25" s="496"/>
      <c r="AY25" s="403" t="s">
        <v>170</v>
      </c>
      <c r="AZ25" s="404"/>
      <c r="BA25" s="404"/>
      <c r="BB25" s="404"/>
      <c r="BC25" s="404"/>
      <c r="BD25" s="404"/>
      <c r="BE25" s="404"/>
      <c r="BF25" s="404"/>
      <c r="BG25" s="404"/>
      <c r="BH25" s="404"/>
      <c r="BI25" s="404"/>
      <c r="BJ25" s="404"/>
      <c r="BK25" s="404"/>
      <c r="BL25" s="404"/>
      <c r="BM25" s="405"/>
      <c r="BN25" s="406">
        <v>2960059</v>
      </c>
      <c r="BO25" s="407"/>
      <c r="BP25" s="407"/>
      <c r="BQ25" s="407"/>
      <c r="BR25" s="407"/>
      <c r="BS25" s="407"/>
      <c r="BT25" s="407"/>
      <c r="BU25" s="408"/>
      <c r="BV25" s="406">
        <v>3537375</v>
      </c>
      <c r="BW25" s="407"/>
      <c r="BX25" s="407"/>
      <c r="BY25" s="407"/>
      <c r="BZ25" s="407"/>
      <c r="CA25" s="407"/>
      <c r="CB25" s="407"/>
      <c r="CC25" s="408"/>
      <c r="CD25" s="351"/>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0"/>
      <c r="B26" s="614"/>
      <c r="C26" s="590"/>
      <c r="D26" s="591"/>
      <c r="E26" s="493" t="s">
        <v>171</v>
      </c>
      <c r="F26" s="473"/>
      <c r="G26" s="473"/>
      <c r="H26" s="473"/>
      <c r="I26" s="473"/>
      <c r="J26" s="473"/>
      <c r="K26" s="474"/>
      <c r="L26" s="494">
        <v>1</v>
      </c>
      <c r="M26" s="495"/>
      <c r="N26" s="495"/>
      <c r="O26" s="495"/>
      <c r="P26" s="537"/>
      <c r="Q26" s="494">
        <v>6930</v>
      </c>
      <c r="R26" s="495"/>
      <c r="S26" s="495"/>
      <c r="T26" s="495"/>
      <c r="U26" s="495"/>
      <c r="V26" s="537"/>
      <c r="W26" s="589"/>
      <c r="X26" s="590"/>
      <c r="Y26" s="591"/>
      <c r="Z26" s="493" t="s">
        <v>172</v>
      </c>
      <c r="AA26" s="595"/>
      <c r="AB26" s="595"/>
      <c r="AC26" s="595"/>
      <c r="AD26" s="595"/>
      <c r="AE26" s="595"/>
      <c r="AF26" s="595"/>
      <c r="AG26" s="596"/>
      <c r="AH26" s="494">
        <v>43</v>
      </c>
      <c r="AI26" s="495"/>
      <c r="AJ26" s="495"/>
      <c r="AK26" s="495"/>
      <c r="AL26" s="537"/>
      <c r="AM26" s="494">
        <v>115068</v>
      </c>
      <c r="AN26" s="495"/>
      <c r="AO26" s="495"/>
      <c r="AP26" s="495"/>
      <c r="AQ26" s="495"/>
      <c r="AR26" s="537"/>
      <c r="AS26" s="494">
        <v>2676</v>
      </c>
      <c r="AT26" s="495"/>
      <c r="AU26" s="495"/>
      <c r="AV26" s="495"/>
      <c r="AW26" s="495"/>
      <c r="AX26" s="496"/>
      <c r="AY26" s="446" t="s">
        <v>173</v>
      </c>
      <c r="AZ26" s="447"/>
      <c r="BA26" s="447"/>
      <c r="BB26" s="447"/>
      <c r="BC26" s="447"/>
      <c r="BD26" s="447"/>
      <c r="BE26" s="447"/>
      <c r="BF26" s="447"/>
      <c r="BG26" s="447"/>
      <c r="BH26" s="447"/>
      <c r="BI26" s="447"/>
      <c r="BJ26" s="447"/>
      <c r="BK26" s="447"/>
      <c r="BL26" s="447"/>
      <c r="BM26" s="448"/>
      <c r="BN26" s="443">
        <v>300000</v>
      </c>
      <c r="BO26" s="444"/>
      <c r="BP26" s="444"/>
      <c r="BQ26" s="444"/>
      <c r="BR26" s="444"/>
      <c r="BS26" s="444"/>
      <c r="BT26" s="444"/>
      <c r="BU26" s="445"/>
      <c r="BV26" s="443">
        <v>300000</v>
      </c>
      <c r="BW26" s="444"/>
      <c r="BX26" s="444"/>
      <c r="BY26" s="444"/>
      <c r="BZ26" s="444"/>
      <c r="CA26" s="444"/>
      <c r="CB26" s="444"/>
      <c r="CC26" s="445"/>
      <c r="CD26" s="351"/>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0"/>
      <c r="B27" s="614"/>
      <c r="C27" s="590"/>
      <c r="D27" s="591"/>
      <c r="E27" s="493" t="s">
        <v>174</v>
      </c>
      <c r="F27" s="473"/>
      <c r="G27" s="473"/>
      <c r="H27" s="473"/>
      <c r="I27" s="473"/>
      <c r="J27" s="473"/>
      <c r="K27" s="474"/>
      <c r="L27" s="494">
        <v>1</v>
      </c>
      <c r="M27" s="495"/>
      <c r="N27" s="495"/>
      <c r="O27" s="495"/>
      <c r="P27" s="537"/>
      <c r="Q27" s="494">
        <v>5550</v>
      </c>
      <c r="R27" s="495"/>
      <c r="S27" s="495"/>
      <c r="T27" s="495"/>
      <c r="U27" s="495"/>
      <c r="V27" s="537"/>
      <c r="W27" s="589"/>
      <c r="X27" s="590"/>
      <c r="Y27" s="591"/>
      <c r="Z27" s="493" t="s">
        <v>175</v>
      </c>
      <c r="AA27" s="473"/>
      <c r="AB27" s="473"/>
      <c r="AC27" s="473"/>
      <c r="AD27" s="473"/>
      <c r="AE27" s="473"/>
      <c r="AF27" s="473"/>
      <c r="AG27" s="474"/>
      <c r="AH27" s="494">
        <v>100</v>
      </c>
      <c r="AI27" s="495"/>
      <c r="AJ27" s="495"/>
      <c r="AK27" s="495"/>
      <c r="AL27" s="537"/>
      <c r="AM27" s="494">
        <v>353150</v>
      </c>
      <c r="AN27" s="495"/>
      <c r="AO27" s="495"/>
      <c r="AP27" s="495"/>
      <c r="AQ27" s="495"/>
      <c r="AR27" s="537"/>
      <c r="AS27" s="494">
        <v>3532</v>
      </c>
      <c r="AT27" s="495"/>
      <c r="AU27" s="495"/>
      <c r="AV27" s="495"/>
      <c r="AW27" s="495"/>
      <c r="AX27" s="496"/>
      <c r="AY27" s="538" t="s">
        <v>176</v>
      </c>
      <c r="AZ27" s="539"/>
      <c r="BA27" s="539"/>
      <c r="BB27" s="539"/>
      <c r="BC27" s="539"/>
      <c r="BD27" s="539"/>
      <c r="BE27" s="539"/>
      <c r="BF27" s="539"/>
      <c r="BG27" s="539"/>
      <c r="BH27" s="539"/>
      <c r="BI27" s="539"/>
      <c r="BJ27" s="539"/>
      <c r="BK27" s="539"/>
      <c r="BL27" s="539"/>
      <c r="BM27" s="540"/>
      <c r="BN27" s="562">
        <v>2200000</v>
      </c>
      <c r="BO27" s="563"/>
      <c r="BP27" s="563"/>
      <c r="BQ27" s="563"/>
      <c r="BR27" s="563"/>
      <c r="BS27" s="563"/>
      <c r="BT27" s="563"/>
      <c r="BU27" s="564"/>
      <c r="BV27" s="562">
        <v>2200000</v>
      </c>
      <c r="BW27" s="563"/>
      <c r="BX27" s="563"/>
      <c r="BY27" s="563"/>
      <c r="BZ27" s="563"/>
      <c r="CA27" s="563"/>
      <c r="CB27" s="563"/>
      <c r="CC27" s="564"/>
      <c r="CD27" s="34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0"/>
      <c r="B28" s="614"/>
      <c r="C28" s="590"/>
      <c r="D28" s="591"/>
      <c r="E28" s="493" t="s">
        <v>177</v>
      </c>
      <c r="F28" s="473"/>
      <c r="G28" s="473"/>
      <c r="H28" s="473"/>
      <c r="I28" s="473"/>
      <c r="J28" s="473"/>
      <c r="K28" s="474"/>
      <c r="L28" s="494">
        <v>1</v>
      </c>
      <c r="M28" s="495"/>
      <c r="N28" s="495"/>
      <c r="O28" s="495"/>
      <c r="P28" s="537"/>
      <c r="Q28" s="494">
        <v>5050</v>
      </c>
      <c r="R28" s="495"/>
      <c r="S28" s="495"/>
      <c r="T28" s="495"/>
      <c r="U28" s="495"/>
      <c r="V28" s="537"/>
      <c r="W28" s="589"/>
      <c r="X28" s="590"/>
      <c r="Y28" s="591"/>
      <c r="Z28" s="493" t="s">
        <v>178</v>
      </c>
      <c r="AA28" s="473"/>
      <c r="AB28" s="473"/>
      <c r="AC28" s="473"/>
      <c r="AD28" s="473"/>
      <c r="AE28" s="473"/>
      <c r="AF28" s="473"/>
      <c r="AG28" s="474"/>
      <c r="AH28" s="494" t="s">
        <v>126</v>
      </c>
      <c r="AI28" s="495"/>
      <c r="AJ28" s="495"/>
      <c r="AK28" s="495"/>
      <c r="AL28" s="537"/>
      <c r="AM28" s="494" t="s">
        <v>126</v>
      </c>
      <c r="AN28" s="495"/>
      <c r="AO28" s="495"/>
      <c r="AP28" s="495"/>
      <c r="AQ28" s="495"/>
      <c r="AR28" s="537"/>
      <c r="AS28" s="494" t="s">
        <v>126</v>
      </c>
      <c r="AT28" s="495"/>
      <c r="AU28" s="495"/>
      <c r="AV28" s="495"/>
      <c r="AW28" s="495"/>
      <c r="AX28" s="496"/>
      <c r="AY28" s="597" t="s">
        <v>179</v>
      </c>
      <c r="AZ28" s="598"/>
      <c r="BA28" s="598"/>
      <c r="BB28" s="599"/>
      <c r="BC28" s="403" t="s">
        <v>48</v>
      </c>
      <c r="BD28" s="404"/>
      <c r="BE28" s="404"/>
      <c r="BF28" s="404"/>
      <c r="BG28" s="404"/>
      <c r="BH28" s="404"/>
      <c r="BI28" s="404"/>
      <c r="BJ28" s="404"/>
      <c r="BK28" s="404"/>
      <c r="BL28" s="404"/>
      <c r="BM28" s="405"/>
      <c r="BN28" s="406">
        <v>7988460</v>
      </c>
      <c r="BO28" s="407"/>
      <c r="BP28" s="407"/>
      <c r="BQ28" s="407"/>
      <c r="BR28" s="407"/>
      <c r="BS28" s="407"/>
      <c r="BT28" s="407"/>
      <c r="BU28" s="408"/>
      <c r="BV28" s="406">
        <v>6936872</v>
      </c>
      <c r="BW28" s="407"/>
      <c r="BX28" s="407"/>
      <c r="BY28" s="407"/>
      <c r="BZ28" s="407"/>
      <c r="CA28" s="407"/>
      <c r="CB28" s="407"/>
      <c r="CC28" s="408"/>
      <c r="CD28" s="351"/>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0"/>
      <c r="B29" s="614"/>
      <c r="C29" s="590"/>
      <c r="D29" s="591"/>
      <c r="E29" s="493" t="s">
        <v>180</v>
      </c>
      <c r="F29" s="473"/>
      <c r="G29" s="473"/>
      <c r="H29" s="473"/>
      <c r="I29" s="473"/>
      <c r="J29" s="473"/>
      <c r="K29" s="474"/>
      <c r="L29" s="494">
        <v>28</v>
      </c>
      <c r="M29" s="495"/>
      <c r="N29" s="495"/>
      <c r="O29" s="495"/>
      <c r="P29" s="537"/>
      <c r="Q29" s="494">
        <v>4850</v>
      </c>
      <c r="R29" s="495"/>
      <c r="S29" s="495"/>
      <c r="T29" s="495"/>
      <c r="U29" s="495"/>
      <c r="V29" s="537"/>
      <c r="W29" s="592"/>
      <c r="X29" s="593"/>
      <c r="Y29" s="594"/>
      <c r="Z29" s="493" t="s">
        <v>181</v>
      </c>
      <c r="AA29" s="473"/>
      <c r="AB29" s="473"/>
      <c r="AC29" s="473"/>
      <c r="AD29" s="473"/>
      <c r="AE29" s="473"/>
      <c r="AF29" s="473"/>
      <c r="AG29" s="474"/>
      <c r="AH29" s="494">
        <v>1450</v>
      </c>
      <c r="AI29" s="495"/>
      <c r="AJ29" s="495"/>
      <c r="AK29" s="495"/>
      <c r="AL29" s="537"/>
      <c r="AM29" s="494">
        <v>4590800</v>
      </c>
      <c r="AN29" s="495"/>
      <c r="AO29" s="495"/>
      <c r="AP29" s="495"/>
      <c r="AQ29" s="495"/>
      <c r="AR29" s="537"/>
      <c r="AS29" s="494">
        <v>3166</v>
      </c>
      <c r="AT29" s="495"/>
      <c r="AU29" s="495"/>
      <c r="AV29" s="495"/>
      <c r="AW29" s="495"/>
      <c r="AX29" s="496"/>
      <c r="AY29" s="600"/>
      <c r="AZ29" s="601"/>
      <c r="BA29" s="601"/>
      <c r="BB29" s="602"/>
      <c r="BC29" s="477" t="s">
        <v>182</v>
      </c>
      <c r="BD29" s="478"/>
      <c r="BE29" s="478"/>
      <c r="BF29" s="478"/>
      <c r="BG29" s="478"/>
      <c r="BH29" s="478"/>
      <c r="BI29" s="478"/>
      <c r="BJ29" s="478"/>
      <c r="BK29" s="478"/>
      <c r="BL29" s="478"/>
      <c r="BM29" s="479"/>
      <c r="BN29" s="443">
        <v>1250966</v>
      </c>
      <c r="BO29" s="444"/>
      <c r="BP29" s="444"/>
      <c r="BQ29" s="444"/>
      <c r="BR29" s="444"/>
      <c r="BS29" s="444"/>
      <c r="BT29" s="444"/>
      <c r="BU29" s="445"/>
      <c r="BV29" s="443">
        <v>1250943</v>
      </c>
      <c r="BW29" s="444"/>
      <c r="BX29" s="444"/>
      <c r="BY29" s="444"/>
      <c r="BZ29" s="444"/>
      <c r="CA29" s="444"/>
      <c r="CB29" s="444"/>
      <c r="CC29" s="445"/>
      <c r="CD29" s="34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0"/>
      <c r="B30" s="615"/>
      <c r="C30" s="616"/>
      <c r="D30" s="617"/>
      <c r="E30" s="497"/>
      <c r="F30" s="498"/>
      <c r="G30" s="498"/>
      <c r="H30" s="498"/>
      <c r="I30" s="498"/>
      <c r="J30" s="498"/>
      <c r="K30" s="499"/>
      <c r="L30" s="607"/>
      <c r="M30" s="608"/>
      <c r="N30" s="608"/>
      <c r="O30" s="608"/>
      <c r="P30" s="609"/>
      <c r="Q30" s="607"/>
      <c r="R30" s="608"/>
      <c r="S30" s="608"/>
      <c r="T30" s="608"/>
      <c r="U30" s="608"/>
      <c r="V30" s="609"/>
      <c r="W30" s="610" t="s">
        <v>183</v>
      </c>
      <c r="X30" s="611"/>
      <c r="Y30" s="611"/>
      <c r="Z30" s="611"/>
      <c r="AA30" s="611"/>
      <c r="AB30" s="611"/>
      <c r="AC30" s="611"/>
      <c r="AD30" s="611"/>
      <c r="AE30" s="611"/>
      <c r="AF30" s="611"/>
      <c r="AG30" s="612"/>
      <c r="AH30" s="570">
        <v>98.6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50</v>
      </c>
      <c r="BD30" s="560"/>
      <c r="BE30" s="560"/>
      <c r="BF30" s="560"/>
      <c r="BG30" s="560"/>
      <c r="BH30" s="560"/>
      <c r="BI30" s="560"/>
      <c r="BJ30" s="560"/>
      <c r="BK30" s="560"/>
      <c r="BL30" s="560"/>
      <c r="BM30" s="561"/>
      <c r="BN30" s="562">
        <v>4868476</v>
      </c>
      <c r="BO30" s="563"/>
      <c r="BP30" s="563"/>
      <c r="BQ30" s="563"/>
      <c r="BR30" s="563"/>
      <c r="BS30" s="563"/>
      <c r="BT30" s="563"/>
      <c r="BU30" s="564"/>
      <c r="BV30" s="562">
        <v>4490369</v>
      </c>
      <c r="BW30" s="563"/>
      <c r="BX30" s="563"/>
      <c r="BY30" s="563"/>
      <c r="BZ30" s="563"/>
      <c r="CA30" s="563"/>
      <c r="CB30" s="563"/>
      <c r="CC30" s="564"/>
      <c r="CD30" s="349"/>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80"/>
      <c r="B31" s="196"/>
      <c r="DI31" s="197"/>
    </row>
    <row r="32" spans="1:113" ht="13.5" customHeight="1" x14ac:dyDescent="0.15">
      <c r="A32" s="180"/>
      <c r="B32" s="198"/>
      <c r="C32" s="606" t="s">
        <v>184</v>
      </c>
      <c r="D32" s="606"/>
      <c r="E32" s="606"/>
      <c r="F32" s="606"/>
      <c r="G32" s="606"/>
      <c r="H32" s="606"/>
      <c r="I32" s="606"/>
      <c r="J32" s="606"/>
      <c r="K32" s="606"/>
      <c r="L32" s="606"/>
      <c r="M32" s="606"/>
      <c r="N32" s="606"/>
      <c r="O32" s="606"/>
      <c r="P32" s="606"/>
      <c r="Q32" s="606"/>
      <c r="R32" s="606"/>
      <c r="S32" s="606"/>
      <c r="U32" s="447" t="s">
        <v>185</v>
      </c>
      <c r="V32" s="447"/>
      <c r="W32" s="447"/>
      <c r="X32" s="447"/>
      <c r="Y32" s="447"/>
      <c r="Z32" s="447"/>
      <c r="AA32" s="447"/>
      <c r="AB32" s="447"/>
      <c r="AC32" s="447"/>
      <c r="AD32" s="447"/>
      <c r="AE32" s="447"/>
      <c r="AF32" s="447"/>
      <c r="AG32" s="447"/>
      <c r="AH32" s="447"/>
      <c r="AI32" s="447"/>
      <c r="AJ32" s="447"/>
      <c r="AK32" s="447"/>
      <c r="AM32" s="447" t="s">
        <v>186</v>
      </c>
      <c r="AN32" s="447"/>
      <c r="AO32" s="447"/>
      <c r="AP32" s="447"/>
      <c r="AQ32" s="447"/>
      <c r="AR32" s="447"/>
      <c r="AS32" s="447"/>
      <c r="AT32" s="447"/>
      <c r="AU32" s="447"/>
      <c r="AV32" s="447"/>
      <c r="AW32" s="447"/>
      <c r="AX32" s="447"/>
      <c r="AY32" s="447"/>
      <c r="AZ32" s="447"/>
      <c r="BA32" s="447"/>
      <c r="BB32" s="447"/>
      <c r="BC32" s="447"/>
      <c r="BE32" s="447" t="s">
        <v>187</v>
      </c>
      <c r="BF32" s="447"/>
      <c r="BG32" s="447"/>
      <c r="BH32" s="447"/>
      <c r="BI32" s="447"/>
      <c r="BJ32" s="447"/>
      <c r="BK32" s="447"/>
      <c r="BL32" s="447"/>
      <c r="BM32" s="447"/>
      <c r="BN32" s="447"/>
      <c r="BO32" s="447"/>
      <c r="BP32" s="447"/>
      <c r="BQ32" s="447"/>
      <c r="BR32" s="447"/>
      <c r="BS32" s="447"/>
      <c r="BT32" s="447"/>
      <c r="BU32" s="447"/>
      <c r="BW32" s="447" t="s">
        <v>188</v>
      </c>
      <c r="BX32" s="447"/>
      <c r="BY32" s="447"/>
      <c r="BZ32" s="447"/>
      <c r="CA32" s="447"/>
      <c r="CB32" s="447"/>
      <c r="CC32" s="447"/>
      <c r="CD32" s="447"/>
      <c r="CE32" s="447"/>
      <c r="CF32" s="447"/>
      <c r="CG32" s="447"/>
      <c r="CH32" s="447"/>
      <c r="CI32" s="447"/>
      <c r="CJ32" s="447"/>
      <c r="CK32" s="447"/>
      <c r="CL32" s="447"/>
      <c r="CM32" s="447"/>
      <c r="CO32" s="447" t="s">
        <v>189</v>
      </c>
      <c r="CP32" s="447"/>
      <c r="CQ32" s="447"/>
      <c r="CR32" s="447"/>
      <c r="CS32" s="447"/>
      <c r="CT32" s="447"/>
      <c r="CU32" s="447"/>
      <c r="CV32" s="447"/>
      <c r="CW32" s="447"/>
      <c r="CX32" s="447"/>
      <c r="CY32" s="447"/>
      <c r="CZ32" s="447"/>
      <c r="DA32" s="447"/>
      <c r="DB32" s="447"/>
      <c r="DC32" s="447"/>
      <c r="DD32" s="447"/>
      <c r="DE32" s="447"/>
      <c r="DI32" s="197"/>
    </row>
    <row r="33" spans="1:113" ht="13.5" customHeight="1" x14ac:dyDescent="0.15">
      <c r="A33" s="180"/>
      <c r="B33" s="198"/>
      <c r="C33" s="467" t="s">
        <v>190</v>
      </c>
      <c r="D33" s="467"/>
      <c r="E33" s="432" t="s">
        <v>191</v>
      </c>
      <c r="F33" s="432"/>
      <c r="G33" s="432"/>
      <c r="H33" s="432"/>
      <c r="I33" s="432"/>
      <c r="J33" s="432"/>
      <c r="K33" s="432"/>
      <c r="L33" s="432"/>
      <c r="M33" s="432"/>
      <c r="N33" s="432"/>
      <c r="O33" s="432"/>
      <c r="P33" s="432"/>
      <c r="Q33" s="432"/>
      <c r="R33" s="432"/>
      <c r="S33" s="432"/>
      <c r="T33" s="347"/>
      <c r="U33" s="467" t="s">
        <v>190</v>
      </c>
      <c r="V33" s="467"/>
      <c r="W33" s="432" t="s">
        <v>191</v>
      </c>
      <c r="X33" s="432"/>
      <c r="Y33" s="432"/>
      <c r="Z33" s="432"/>
      <c r="AA33" s="432"/>
      <c r="AB33" s="432"/>
      <c r="AC33" s="432"/>
      <c r="AD33" s="432"/>
      <c r="AE33" s="432"/>
      <c r="AF33" s="432"/>
      <c r="AG33" s="432"/>
      <c r="AH33" s="432"/>
      <c r="AI33" s="432"/>
      <c r="AJ33" s="432"/>
      <c r="AK33" s="432"/>
      <c r="AL33" s="347"/>
      <c r="AM33" s="467" t="s">
        <v>190</v>
      </c>
      <c r="AN33" s="467"/>
      <c r="AO33" s="432" t="s">
        <v>191</v>
      </c>
      <c r="AP33" s="432"/>
      <c r="AQ33" s="432"/>
      <c r="AR33" s="432"/>
      <c r="AS33" s="432"/>
      <c r="AT33" s="432"/>
      <c r="AU33" s="432"/>
      <c r="AV33" s="432"/>
      <c r="AW33" s="432"/>
      <c r="AX33" s="432"/>
      <c r="AY33" s="432"/>
      <c r="AZ33" s="432"/>
      <c r="BA33" s="432"/>
      <c r="BB33" s="432"/>
      <c r="BC33" s="432"/>
      <c r="BD33" s="350"/>
      <c r="BE33" s="432" t="s">
        <v>192</v>
      </c>
      <c r="BF33" s="432"/>
      <c r="BG33" s="432" t="s">
        <v>193</v>
      </c>
      <c r="BH33" s="432"/>
      <c r="BI33" s="432"/>
      <c r="BJ33" s="432"/>
      <c r="BK33" s="432"/>
      <c r="BL33" s="432"/>
      <c r="BM33" s="432"/>
      <c r="BN33" s="432"/>
      <c r="BO33" s="432"/>
      <c r="BP33" s="432"/>
      <c r="BQ33" s="432"/>
      <c r="BR33" s="432"/>
      <c r="BS33" s="432"/>
      <c r="BT33" s="432"/>
      <c r="BU33" s="432"/>
      <c r="BV33" s="350"/>
      <c r="BW33" s="467" t="s">
        <v>192</v>
      </c>
      <c r="BX33" s="467"/>
      <c r="BY33" s="432" t="s">
        <v>194</v>
      </c>
      <c r="BZ33" s="432"/>
      <c r="CA33" s="432"/>
      <c r="CB33" s="432"/>
      <c r="CC33" s="432"/>
      <c r="CD33" s="432"/>
      <c r="CE33" s="432"/>
      <c r="CF33" s="432"/>
      <c r="CG33" s="432"/>
      <c r="CH33" s="432"/>
      <c r="CI33" s="432"/>
      <c r="CJ33" s="432"/>
      <c r="CK33" s="432"/>
      <c r="CL33" s="432"/>
      <c r="CM33" s="432"/>
      <c r="CN33" s="347"/>
      <c r="CO33" s="467" t="s">
        <v>190</v>
      </c>
      <c r="CP33" s="467"/>
      <c r="CQ33" s="432" t="s">
        <v>195</v>
      </c>
      <c r="CR33" s="432"/>
      <c r="CS33" s="432"/>
      <c r="CT33" s="432"/>
      <c r="CU33" s="432"/>
      <c r="CV33" s="432"/>
      <c r="CW33" s="432"/>
      <c r="CX33" s="432"/>
      <c r="CY33" s="432"/>
      <c r="CZ33" s="432"/>
      <c r="DA33" s="432"/>
      <c r="DB33" s="432"/>
      <c r="DC33" s="432"/>
      <c r="DD33" s="432"/>
      <c r="DE33" s="432"/>
      <c r="DF33" s="347"/>
      <c r="DG33" s="632" t="s">
        <v>196</v>
      </c>
      <c r="DH33" s="632"/>
      <c r="DI33" s="348"/>
    </row>
    <row r="34" spans="1:113" ht="32.25" customHeight="1" x14ac:dyDescent="0.15">
      <c r="A34" s="180"/>
      <c r="B34" s="198"/>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0"/>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0"/>
      <c r="AM34" s="633">
        <f>IF(AO34="","",MAX(C34:D43,U34:V43)+1)</f>
        <v>7</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0"/>
      <c r="BE34" s="633" t="str">
        <f>IF(BG34="","",MAX(C34:D43,U34:V43,AM34:AN43)+1)</f>
        <v/>
      </c>
      <c r="BF34" s="633"/>
      <c r="BG34" s="634"/>
      <c r="BH34" s="634"/>
      <c r="BI34" s="634"/>
      <c r="BJ34" s="634"/>
      <c r="BK34" s="634"/>
      <c r="BL34" s="634"/>
      <c r="BM34" s="634"/>
      <c r="BN34" s="634"/>
      <c r="BO34" s="634"/>
      <c r="BP34" s="634"/>
      <c r="BQ34" s="634"/>
      <c r="BR34" s="634"/>
      <c r="BS34" s="634"/>
      <c r="BT34" s="634"/>
      <c r="BU34" s="634"/>
      <c r="BV34" s="180"/>
      <c r="BW34" s="633">
        <f>IF(BY34="","",MAX(C34:D43,U34:V43,AM34:AN43,BE34:BF43)+1)</f>
        <v>12</v>
      </c>
      <c r="BX34" s="633"/>
      <c r="BY34" s="634" t="str">
        <f>IF('各会計、関係団体の財政状況及び健全化判断比率'!B68="","",'各会計、関係団体の財政状況及び健全化判断比率'!B68)</f>
        <v>群馬県市町村総合事務組合</v>
      </c>
      <c r="BZ34" s="634"/>
      <c r="CA34" s="634"/>
      <c r="CB34" s="634"/>
      <c r="CC34" s="634"/>
      <c r="CD34" s="634"/>
      <c r="CE34" s="634"/>
      <c r="CF34" s="634"/>
      <c r="CG34" s="634"/>
      <c r="CH34" s="634"/>
      <c r="CI34" s="634"/>
      <c r="CJ34" s="634"/>
      <c r="CK34" s="634"/>
      <c r="CL34" s="634"/>
      <c r="CM34" s="634"/>
      <c r="CN34" s="180"/>
      <c r="CO34" s="633">
        <f>IF(CQ34="","",MAX(C34:D43,U34:V43,AM34:AN43,BE34:BF43,BW34:BX43)+1)</f>
        <v>16</v>
      </c>
      <c r="CP34" s="633"/>
      <c r="CQ34" s="634" t="str">
        <f>IF('各会計、関係団体の財政状況及び健全化判断比率'!BS7="","",'各会計、関係団体の財政状況及び健全化判断比率'!BS7)</f>
        <v>伊勢崎市公共施設管理公社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348"/>
    </row>
    <row r="35" spans="1:113" ht="32.25" customHeight="1" x14ac:dyDescent="0.15">
      <c r="A35" s="180"/>
      <c r="B35" s="198"/>
      <c r="C35" s="633">
        <f>IF(E35="","",C34+1)</f>
        <v>2</v>
      </c>
      <c r="D35" s="633"/>
      <c r="E35" s="634" t="str">
        <f>IF('各会計、関係団体の財政状況及び健全化判断比率'!B8="","",'各会計、関係団体の財政状況及び健全化判断比率'!B8)</f>
        <v>学校給食センター事業費特別会計</v>
      </c>
      <c r="F35" s="634"/>
      <c r="G35" s="634"/>
      <c r="H35" s="634"/>
      <c r="I35" s="634"/>
      <c r="J35" s="634"/>
      <c r="K35" s="634"/>
      <c r="L35" s="634"/>
      <c r="M35" s="634"/>
      <c r="N35" s="634"/>
      <c r="O35" s="634"/>
      <c r="P35" s="634"/>
      <c r="Q35" s="634"/>
      <c r="R35" s="634"/>
      <c r="S35" s="634"/>
      <c r="T35" s="180"/>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0"/>
      <c r="AM35" s="633">
        <f t="shared" ref="AM35:AM43" si="0">IF(AO35="","",AM34+1)</f>
        <v>8</v>
      </c>
      <c r="AN35" s="633"/>
      <c r="AO35" s="634" t="str">
        <f>IF('各会計、関係団体の財政状況及び健全化判断比率'!B33="","",'各会計、関係団体の財政状況及び健全化判断比率'!B33)</f>
        <v>公共下水道事業会計</v>
      </c>
      <c r="AP35" s="634"/>
      <c r="AQ35" s="634"/>
      <c r="AR35" s="634"/>
      <c r="AS35" s="634"/>
      <c r="AT35" s="634"/>
      <c r="AU35" s="634"/>
      <c r="AV35" s="634"/>
      <c r="AW35" s="634"/>
      <c r="AX35" s="634"/>
      <c r="AY35" s="634"/>
      <c r="AZ35" s="634"/>
      <c r="BA35" s="634"/>
      <c r="BB35" s="634"/>
      <c r="BC35" s="634"/>
      <c r="BD35" s="180"/>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0"/>
      <c r="BW35" s="633">
        <f t="shared" ref="BW35:BW43" si="2">IF(BY35="","",BW34+1)</f>
        <v>13</v>
      </c>
      <c r="BX35" s="633"/>
      <c r="BY35" s="634" t="str">
        <f>IF('各会計、関係団体の財政状況及び健全化判断比率'!B69="","",'各会計、関係団体の財政状況及び健全化判断比率'!B69)</f>
        <v>群馬県市町村会館管理組合</v>
      </c>
      <c r="BZ35" s="634"/>
      <c r="CA35" s="634"/>
      <c r="CB35" s="634"/>
      <c r="CC35" s="634"/>
      <c r="CD35" s="634"/>
      <c r="CE35" s="634"/>
      <c r="CF35" s="634"/>
      <c r="CG35" s="634"/>
      <c r="CH35" s="634"/>
      <c r="CI35" s="634"/>
      <c r="CJ35" s="634"/>
      <c r="CK35" s="634"/>
      <c r="CL35" s="634"/>
      <c r="CM35" s="634"/>
      <c r="CN35" s="180"/>
      <c r="CO35" s="633">
        <f t="shared" ref="CO35:CO43" si="3">IF(CQ35="","",CO34+1)</f>
        <v>17</v>
      </c>
      <c r="CP35" s="633"/>
      <c r="CQ35" s="634" t="str">
        <f>IF('各会計、関係団体の財政状況及び健全化判断比率'!BS8="","",'各会計、関係団体の財政状況及び健全化判断比率'!BS8)</f>
        <v>伊勢崎市スポーツ協会</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348"/>
    </row>
    <row r="36" spans="1:113" ht="32.25" customHeight="1" x14ac:dyDescent="0.15">
      <c r="A36" s="180"/>
      <c r="B36" s="198"/>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0"/>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0"/>
      <c r="AM36" s="633">
        <f t="shared" si="0"/>
        <v>9</v>
      </c>
      <c r="AN36" s="633"/>
      <c r="AO36" s="634" t="str">
        <f>IF('各会計、関係団体の財政状況及び健全化判断比率'!B34="","",'各会計、関係団体の財政状況及び健全化判断比率'!B34)</f>
        <v>農業集落排水事業会計</v>
      </c>
      <c r="AP36" s="634"/>
      <c r="AQ36" s="634"/>
      <c r="AR36" s="634"/>
      <c r="AS36" s="634"/>
      <c r="AT36" s="634"/>
      <c r="AU36" s="634"/>
      <c r="AV36" s="634"/>
      <c r="AW36" s="634"/>
      <c r="AX36" s="634"/>
      <c r="AY36" s="634"/>
      <c r="AZ36" s="634"/>
      <c r="BA36" s="634"/>
      <c r="BB36" s="634"/>
      <c r="BC36" s="634"/>
      <c r="BD36" s="180"/>
      <c r="BE36" s="633" t="str">
        <f t="shared" si="1"/>
        <v/>
      </c>
      <c r="BF36" s="633"/>
      <c r="BG36" s="634"/>
      <c r="BH36" s="634"/>
      <c r="BI36" s="634"/>
      <c r="BJ36" s="634"/>
      <c r="BK36" s="634"/>
      <c r="BL36" s="634"/>
      <c r="BM36" s="634"/>
      <c r="BN36" s="634"/>
      <c r="BO36" s="634"/>
      <c r="BP36" s="634"/>
      <c r="BQ36" s="634"/>
      <c r="BR36" s="634"/>
      <c r="BS36" s="634"/>
      <c r="BT36" s="634"/>
      <c r="BU36" s="634"/>
      <c r="BV36" s="180"/>
      <c r="BW36" s="633">
        <f t="shared" si="2"/>
        <v>14</v>
      </c>
      <c r="BX36" s="633"/>
      <c r="BY36" s="634" t="str">
        <f>IF('各会計、関係団体の財政状況及び健全化判断比率'!B70="","",'各会計、関係団体の財政状況及び健全化判断比率'!B70)</f>
        <v>群馬県後期高齢者医療広域連合（一般会計）</v>
      </c>
      <c r="BZ36" s="634"/>
      <c r="CA36" s="634"/>
      <c r="CB36" s="634"/>
      <c r="CC36" s="634"/>
      <c r="CD36" s="634"/>
      <c r="CE36" s="634"/>
      <c r="CF36" s="634"/>
      <c r="CG36" s="634"/>
      <c r="CH36" s="634"/>
      <c r="CI36" s="634"/>
      <c r="CJ36" s="634"/>
      <c r="CK36" s="634"/>
      <c r="CL36" s="634"/>
      <c r="CM36" s="634"/>
      <c r="CN36" s="180"/>
      <c r="CO36" s="633">
        <f t="shared" si="3"/>
        <v>18</v>
      </c>
      <c r="CP36" s="633"/>
      <c r="CQ36" s="634" t="str">
        <f>IF('各会計、関係団体の財政状況及び健全化判断比率'!BS9="","",'各会計、関係団体の財政状況及び健全化判断比率'!BS9)</f>
        <v>さかい・ふるさと創生基金</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348"/>
    </row>
    <row r="37" spans="1:113" ht="32.25" customHeight="1" x14ac:dyDescent="0.15">
      <c r="A37" s="180"/>
      <c r="B37" s="198"/>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0"/>
      <c r="U37" s="633">
        <f t="shared" si="4"/>
        <v>6</v>
      </c>
      <c r="V37" s="633"/>
      <c r="W37" s="634" t="str">
        <f>IF('各会計、関係団体の財政状況及び健全化判断比率'!B31="","",'各会計、関係団体の財政状況及び健全化判断比率'!B31)</f>
        <v>小型自動車競走事業費特別会計</v>
      </c>
      <c r="X37" s="634"/>
      <c r="Y37" s="634"/>
      <c r="Z37" s="634"/>
      <c r="AA37" s="634"/>
      <c r="AB37" s="634"/>
      <c r="AC37" s="634"/>
      <c r="AD37" s="634"/>
      <c r="AE37" s="634"/>
      <c r="AF37" s="634"/>
      <c r="AG37" s="634"/>
      <c r="AH37" s="634"/>
      <c r="AI37" s="634"/>
      <c r="AJ37" s="634"/>
      <c r="AK37" s="634"/>
      <c r="AL37" s="180"/>
      <c r="AM37" s="633">
        <f t="shared" si="0"/>
        <v>10</v>
      </c>
      <c r="AN37" s="633"/>
      <c r="AO37" s="634" t="str">
        <f>IF('各会計、関係団体の財政状況及び健全化判断比率'!B35="","",'各会計、関係団体の財政状況及び健全化判断比率'!B35)</f>
        <v>特定地域生活排水処理事業会計</v>
      </c>
      <c r="AP37" s="634"/>
      <c r="AQ37" s="634"/>
      <c r="AR37" s="634"/>
      <c r="AS37" s="634"/>
      <c r="AT37" s="634"/>
      <c r="AU37" s="634"/>
      <c r="AV37" s="634"/>
      <c r="AW37" s="634"/>
      <c r="AX37" s="634"/>
      <c r="AY37" s="634"/>
      <c r="AZ37" s="634"/>
      <c r="BA37" s="634"/>
      <c r="BB37" s="634"/>
      <c r="BC37" s="634"/>
      <c r="BD37" s="180"/>
      <c r="BE37" s="633" t="str">
        <f t="shared" si="1"/>
        <v/>
      </c>
      <c r="BF37" s="633"/>
      <c r="BG37" s="634"/>
      <c r="BH37" s="634"/>
      <c r="BI37" s="634"/>
      <c r="BJ37" s="634"/>
      <c r="BK37" s="634"/>
      <c r="BL37" s="634"/>
      <c r="BM37" s="634"/>
      <c r="BN37" s="634"/>
      <c r="BO37" s="634"/>
      <c r="BP37" s="634"/>
      <c r="BQ37" s="634"/>
      <c r="BR37" s="634"/>
      <c r="BS37" s="634"/>
      <c r="BT37" s="634"/>
      <c r="BU37" s="634"/>
      <c r="BV37" s="180"/>
      <c r="BW37" s="633">
        <f t="shared" si="2"/>
        <v>15</v>
      </c>
      <c r="BX37" s="633"/>
      <c r="BY37" s="634" t="str">
        <f>IF('各会計、関係団体の財政状況及び健全化判断比率'!B71="","",'各会計、関係団体の財政状況及び健全化判断比率'!B71)</f>
        <v>群馬県後期高齢者医療広域連合（特別会計）</v>
      </c>
      <c r="BZ37" s="634"/>
      <c r="CA37" s="634"/>
      <c r="CB37" s="634"/>
      <c r="CC37" s="634"/>
      <c r="CD37" s="634"/>
      <c r="CE37" s="634"/>
      <c r="CF37" s="634"/>
      <c r="CG37" s="634"/>
      <c r="CH37" s="634"/>
      <c r="CI37" s="634"/>
      <c r="CJ37" s="634"/>
      <c r="CK37" s="634"/>
      <c r="CL37" s="634"/>
      <c r="CM37" s="634"/>
      <c r="CN37" s="180"/>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348"/>
    </row>
    <row r="38" spans="1:113" ht="32.25" customHeight="1" x14ac:dyDescent="0.15">
      <c r="A38" s="180"/>
      <c r="B38" s="198"/>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0"/>
      <c r="U38" s="633" t="str">
        <f t="shared" si="4"/>
        <v/>
      </c>
      <c r="V38" s="633"/>
      <c r="W38" s="634"/>
      <c r="X38" s="634"/>
      <c r="Y38" s="634"/>
      <c r="Z38" s="634"/>
      <c r="AA38" s="634"/>
      <c r="AB38" s="634"/>
      <c r="AC38" s="634"/>
      <c r="AD38" s="634"/>
      <c r="AE38" s="634"/>
      <c r="AF38" s="634"/>
      <c r="AG38" s="634"/>
      <c r="AH38" s="634"/>
      <c r="AI38" s="634"/>
      <c r="AJ38" s="634"/>
      <c r="AK38" s="634"/>
      <c r="AL38" s="180"/>
      <c r="AM38" s="633">
        <f t="shared" si="0"/>
        <v>11</v>
      </c>
      <c r="AN38" s="633"/>
      <c r="AO38" s="634" t="str">
        <f>IF('各会計、関係団体の財政状況及び健全化判断比率'!B36="","",'各会計、関係団体の財政状況及び健全化判断比率'!B36)</f>
        <v>病院事業会計</v>
      </c>
      <c r="AP38" s="634"/>
      <c r="AQ38" s="634"/>
      <c r="AR38" s="634"/>
      <c r="AS38" s="634"/>
      <c r="AT38" s="634"/>
      <c r="AU38" s="634"/>
      <c r="AV38" s="634"/>
      <c r="AW38" s="634"/>
      <c r="AX38" s="634"/>
      <c r="AY38" s="634"/>
      <c r="AZ38" s="634"/>
      <c r="BA38" s="634"/>
      <c r="BB38" s="634"/>
      <c r="BC38" s="634"/>
      <c r="BD38" s="180"/>
      <c r="BE38" s="633" t="str">
        <f t="shared" si="1"/>
        <v/>
      </c>
      <c r="BF38" s="633"/>
      <c r="BG38" s="634"/>
      <c r="BH38" s="634"/>
      <c r="BI38" s="634"/>
      <c r="BJ38" s="634"/>
      <c r="BK38" s="634"/>
      <c r="BL38" s="634"/>
      <c r="BM38" s="634"/>
      <c r="BN38" s="634"/>
      <c r="BO38" s="634"/>
      <c r="BP38" s="634"/>
      <c r="BQ38" s="634"/>
      <c r="BR38" s="634"/>
      <c r="BS38" s="634"/>
      <c r="BT38" s="634"/>
      <c r="BU38" s="634"/>
      <c r="BV38" s="180"/>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0"/>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348"/>
    </row>
    <row r="39" spans="1:113" ht="32.25" customHeight="1" x14ac:dyDescent="0.15">
      <c r="A39" s="180"/>
      <c r="B39" s="198"/>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0"/>
      <c r="U39" s="633" t="str">
        <f t="shared" si="4"/>
        <v/>
      </c>
      <c r="V39" s="633"/>
      <c r="W39" s="634"/>
      <c r="X39" s="634"/>
      <c r="Y39" s="634"/>
      <c r="Z39" s="634"/>
      <c r="AA39" s="634"/>
      <c r="AB39" s="634"/>
      <c r="AC39" s="634"/>
      <c r="AD39" s="634"/>
      <c r="AE39" s="634"/>
      <c r="AF39" s="634"/>
      <c r="AG39" s="634"/>
      <c r="AH39" s="634"/>
      <c r="AI39" s="634"/>
      <c r="AJ39" s="634"/>
      <c r="AK39" s="634"/>
      <c r="AL39" s="180"/>
      <c r="AM39" s="633" t="str">
        <f t="shared" si="0"/>
        <v/>
      </c>
      <c r="AN39" s="633"/>
      <c r="AO39" s="634"/>
      <c r="AP39" s="634"/>
      <c r="AQ39" s="634"/>
      <c r="AR39" s="634"/>
      <c r="AS39" s="634"/>
      <c r="AT39" s="634"/>
      <c r="AU39" s="634"/>
      <c r="AV39" s="634"/>
      <c r="AW39" s="634"/>
      <c r="AX39" s="634"/>
      <c r="AY39" s="634"/>
      <c r="AZ39" s="634"/>
      <c r="BA39" s="634"/>
      <c r="BB39" s="634"/>
      <c r="BC39" s="634"/>
      <c r="BD39" s="180"/>
      <c r="BE39" s="633" t="str">
        <f t="shared" si="1"/>
        <v/>
      </c>
      <c r="BF39" s="633"/>
      <c r="BG39" s="634"/>
      <c r="BH39" s="634"/>
      <c r="BI39" s="634"/>
      <c r="BJ39" s="634"/>
      <c r="BK39" s="634"/>
      <c r="BL39" s="634"/>
      <c r="BM39" s="634"/>
      <c r="BN39" s="634"/>
      <c r="BO39" s="634"/>
      <c r="BP39" s="634"/>
      <c r="BQ39" s="634"/>
      <c r="BR39" s="634"/>
      <c r="BS39" s="634"/>
      <c r="BT39" s="634"/>
      <c r="BU39" s="634"/>
      <c r="BV39" s="180"/>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0"/>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348"/>
    </row>
    <row r="40" spans="1:113" ht="32.25" customHeight="1" x14ac:dyDescent="0.15">
      <c r="A40" s="180"/>
      <c r="B40" s="198"/>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0"/>
      <c r="U40" s="633" t="str">
        <f t="shared" si="4"/>
        <v/>
      </c>
      <c r="V40" s="633"/>
      <c r="W40" s="634"/>
      <c r="X40" s="634"/>
      <c r="Y40" s="634"/>
      <c r="Z40" s="634"/>
      <c r="AA40" s="634"/>
      <c r="AB40" s="634"/>
      <c r="AC40" s="634"/>
      <c r="AD40" s="634"/>
      <c r="AE40" s="634"/>
      <c r="AF40" s="634"/>
      <c r="AG40" s="634"/>
      <c r="AH40" s="634"/>
      <c r="AI40" s="634"/>
      <c r="AJ40" s="634"/>
      <c r="AK40" s="634"/>
      <c r="AL40" s="180"/>
      <c r="AM40" s="633" t="str">
        <f t="shared" si="0"/>
        <v/>
      </c>
      <c r="AN40" s="633"/>
      <c r="AO40" s="634"/>
      <c r="AP40" s="634"/>
      <c r="AQ40" s="634"/>
      <c r="AR40" s="634"/>
      <c r="AS40" s="634"/>
      <c r="AT40" s="634"/>
      <c r="AU40" s="634"/>
      <c r="AV40" s="634"/>
      <c r="AW40" s="634"/>
      <c r="AX40" s="634"/>
      <c r="AY40" s="634"/>
      <c r="AZ40" s="634"/>
      <c r="BA40" s="634"/>
      <c r="BB40" s="634"/>
      <c r="BC40" s="634"/>
      <c r="BD40" s="180"/>
      <c r="BE40" s="633" t="str">
        <f t="shared" si="1"/>
        <v/>
      </c>
      <c r="BF40" s="633"/>
      <c r="BG40" s="634"/>
      <c r="BH40" s="634"/>
      <c r="BI40" s="634"/>
      <c r="BJ40" s="634"/>
      <c r="BK40" s="634"/>
      <c r="BL40" s="634"/>
      <c r="BM40" s="634"/>
      <c r="BN40" s="634"/>
      <c r="BO40" s="634"/>
      <c r="BP40" s="634"/>
      <c r="BQ40" s="634"/>
      <c r="BR40" s="634"/>
      <c r="BS40" s="634"/>
      <c r="BT40" s="634"/>
      <c r="BU40" s="634"/>
      <c r="BV40" s="180"/>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0"/>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348"/>
    </row>
    <row r="41" spans="1:113" ht="32.25" customHeight="1" x14ac:dyDescent="0.15">
      <c r="A41" s="180"/>
      <c r="B41" s="198"/>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0"/>
      <c r="U41" s="633" t="str">
        <f t="shared" si="4"/>
        <v/>
      </c>
      <c r="V41" s="633"/>
      <c r="W41" s="634"/>
      <c r="X41" s="634"/>
      <c r="Y41" s="634"/>
      <c r="Z41" s="634"/>
      <c r="AA41" s="634"/>
      <c r="AB41" s="634"/>
      <c r="AC41" s="634"/>
      <c r="AD41" s="634"/>
      <c r="AE41" s="634"/>
      <c r="AF41" s="634"/>
      <c r="AG41" s="634"/>
      <c r="AH41" s="634"/>
      <c r="AI41" s="634"/>
      <c r="AJ41" s="634"/>
      <c r="AK41" s="634"/>
      <c r="AL41" s="180"/>
      <c r="AM41" s="633" t="str">
        <f t="shared" si="0"/>
        <v/>
      </c>
      <c r="AN41" s="633"/>
      <c r="AO41" s="634"/>
      <c r="AP41" s="634"/>
      <c r="AQ41" s="634"/>
      <c r="AR41" s="634"/>
      <c r="AS41" s="634"/>
      <c r="AT41" s="634"/>
      <c r="AU41" s="634"/>
      <c r="AV41" s="634"/>
      <c r="AW41" s="634"/>
      <c r="AX41" s="634"/>
      <c r="AY41" s="634"/>
      <c r="AZ41" s="634"/>
      <c r="BA41" s="634"/>
      <c r="BB41" s="634"/>
      <c r="BC41" s="634"/>
      <c r="BD41" s="180"/>
      <c r="BE41" s="633" t="str">
        <f t="shared" si="1"/>
        <v/>
      </c>
      <c r="BF41" s="633"/>
      <c r="BG41" s="634"/>
      <c r="BH41" s="634"/>
      <c r="BI41" s="634"/>
      <c r="BJ41" s="634"/>
      <c r="BK41" s="634"/>
      <c r="BL41" s="634"/>
      <c r="BM41" s="634"/>
      <c r="BN41" s="634"/>
      <c r="BO41" s="634"/>
      <c r="BP41" s="634"/>
      <c r="BQ41" s="634"/>
      <c r="BR41" s="634"/>
      <c r="BS41" s="634"/>
      <c r="BT41" s="634"/>
      <c r="BU41" s="634"/>
      <c r="BV41" s="180"/>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0"/>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348"/>
    </row>
    <row r="42" spans="1:113" ht="32.25" customHeight="1" x14ac:dyDescent="0.15">
      <c r="B42" s="198"/>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0"/>
      <c r="U42" s="633" t="str">
        <f t="shared" si="4"/>
        <v/>
      </c>
      <c r="V42" s="633"/>
      <c r="W42" s="634"/>
      <c r="X42" s="634"/>
      <c r="Y42" s="634"/>
      <c r="Z42" s="634"/>
      <c r="AA42" s="634"/>
      <c r="AB42" s="634"/>
      <c r="AC42" s="634"/>
      <c r="AD42" s="634"/>
      <c r="AE42" s="634"/>
      <c r="AF42" s="634"/>
      <c r="AG42" s="634"/>
      <c r="AH42" s="634"/>
      <c r="AI42" s="634"/>
      <c r="AJ42" s="634"/>
      <c r="AK42" s="634"/>
      <c r="AL42" s="180"/>
      <c r="AM42" s="633" t="str">
        <f t="shared" si="0"/>
        <v/>
      </c>
      <c r="AN42" s="633"/>
      <c r="AO42" s="634"/>
      <c r="AP42" s="634"/>
      <c r="AQ42" s="634"/>
      <c r="AR42" s="634"/>
      <c r="AS42" s="634"/>
      <c r="AT42" s="634"/>
      <c r="AU42" s="634"/>
      <c r="AV42" s="634"/>
      <c r="AW42" s="634"/>
      <c r="AX42" s="634"/>
      <c r="AY42" s="634"/>
      <c r="AZ42" s="634"/>
      <c r="BA42" s="634"/>
      <c r="BB42" s="634"/>
      <c r="BC42" s="634"/>
      <c r="BD42" s="180"/>
      <c r="BE42" s="633" t="str">
        <f t="shared" si="1"/>
        <v/>
      </c>
      <c r="BF42" s="633"/>
      <c r="BG42" s="634"/>
      <c r="BH42" s="634"/>
      <c r="BI42" s="634"/>
      <c r="BJ42" s="634"/>
      <c r="BK42" s="634"/>
      <c r="BL42" s="634"/>
      <c r="BM42" s="634"/>
      <c r="BN42" s="634"/>
      <c r="BO42" s="634"/>
      <c r="BP42" s="634"/>
      <c r="BQ42" s="634"/>
      <c r="BR42" s="634"/>
      <c r="BS42" s="634"/>
      <c r="BT42" s="634"/>
      <c r="BU42" s="634"/>
      <c r="BV42" s="180"/>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0"/>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348"/>
    </row>
    <row r="43" spans="1:113" ht="32.25" customHeight="1" x14ac:dyDescent="0.15">
      <c r="B43" s="198"/>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0"/>
      <c r="U43" s="633" t="str">
        <f t="shared" si="4"/>
        <v/>
      </c>
      <c r="V43" s="633"/>
      <c r="W43" s="634"/>
      <c r="X43" s="634"/>
      <c r="Y43" s="634"/>
      <c r="Z43" s="634"/>
      <c r="AA43" s="634"/>
      <c r="AB43" s="634"/>
      <c r="AC43" s="634"/>
      <c r="AD43" s="634"/>
      <c r="AE43" s="634"/>
      <c r="AF43" s="634"/>
      <c r="AG43" s="634"/>
      <c r="AH43" s="634"/>
      <c r="AI43" s="634"/>
      <c r="AJ43" s="634"/>
      <c r="AK43" s="634"/>
      <c r="AL43" s="180"/>
      <c r="AM43" s="633" t="str">
        <f t="shared" si="0"/>
        <v/>
      </c>
      <c r="AN43" s="633"/>
      <c r="AO43" s="634"/>
      <c r="AP43" s="634"/>
      <c r="AQ43" s="634"/>
      <c r="AR43" s="634"/>
      <c r="AS43" s="634"/>
      <c r="AT43" s="634"/>
      <c r="AU43" s="634"/>
      <c r="AV43" s="634"/>
      <c r="AW43" s="634"/>
      <c r="AX43" s="634"/>
      <c r="AY43" s="634"/>
      <c r="AZ43" s="634"/>
      <c r="BA43" s="634"/>
      <c r="BB43" s="634"/>
      <c r="BC43" s="634"/>
      <c r="BD43" s="180"/>
      <c r="BE43" s="633" t="str">
        <f t="shared" si="1"/>
        <v/>
      </c>
      <c r="BF43" s="633"/>
      <c r="BG43" s="634"/>
      <c r="BH43" s="634"/>
      <c r="BI43" s="634"/>
      <c r="BJ43" s="634"/>
      <c r="BK43" s="634"/>
      <c r="BL43" s="634"/>
      <c r="BM43" s="634"/>
      <c r="BN43" s="634"/>
      <c r="BO43" s="634"/>
      <c r="BP43" s="634"/>
      <c r="BQ43" s="634"/>
      <c r="BR43" s="634"/>
      <c r="BS43" s="634"/>
      <c r="BT43" s="634"/>
      <c r="BU43" s="634"/>
      <c r="BV43" s="180"/>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0"/>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348"/>
    </row>
    <row r="44" spans="1:113" ht="13.5" customHeight="1" thickBot="1" x14ac:dyDescent="0.2">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15"/>
    <row r="46" spans="1:113" x14ac:dyDescent="0.15">
      <c r="B46" s="352" t="s">
        <v>197</v>
      </c>
      <c r="E46" s="636" t="s">
        <v>198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199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202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203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204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205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k+fVWh1X3DUjA6qTW7LlS7GoySE2W/ue8Xx6NAiiauSmLJ/5NnLtOCsZ2rxAN3pXWsMTDvJKRPvrQbtP0Cwxxw==" saltValue="PFO/BKGI6Z7hIEWnrBFTh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354" customWidth="1"/>
    <col min="2" max="2" width="2.375" style="354" customWidth="1"/>
    <col min="3" max="16" width="2.625" style="354" customWidth="1"/>
    <col min="17" max="17" width="2.375" style="354" customWidth="1"/>
    <col min="18" max="95" width="1.625" style="354" customWidth="1"/>
    <col min="96" max="133" width="1.625" style="210" customWidth="1"/>
    <col min="134" max="143" width="1.625" style="354" customWidth="1"/>
    <col min="144" max="16384" width="0" style="354"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638" t="s">
        <v>206</v>
      </c>
      <c r="DI1" s="639"/>
      <c r="DJ1" s="639"/>
      <c r="DK1" s="639"/>
      <c r="DL1" s="639"/>
      <c r="DM1" s="639"/>
      <c r="DN1" s="640"/>
      <c r="DO1" s="354"/>
      <c r="DP1" s="638" t="s">
        <v>207</v>
      </c>
      <c r="DQ1" s="639"/>
      <c r="DR1" s="639"/>
      <c r="DS1" s="639"/>
      <c r="DT1" s="639"/>
      <c r="DU1" s="639"/>
      <c r="DV1" s="639"/>
      <c r="DW1" s="639"/>
      <c r="DX1" s="639"/>
      <c r="DY1" s="639"/>
      <c r="DZ1" s="639"/>
      <c r="EA1" s="639"/>
      <c r="EB1" s="639"/>
      <c r="EC1" s="640"/>
      <c r="ED1" s="203"/>
      <c r="EE1" s="203"/>
      <c r="EF1" s="203"/>
      <c r="EG1" s="203"/>
      <c r="EH1" s="203"/>
      <c r="EI1" s="203"/>
      <c r="EJ1" s="203"/>
      <c r="EK1" s="203"/>
      <c r="EL1" s="203"/>
      <c r="EM1" s="203"/>
    </row>
    <row r="2" spans="2:143" ht="22.5" customHeight="1" x14ac:dyDescent="0.15">
      <c r="B2" s="204" t="s">
        <v>208</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15">
      <c r="B3" s="641" t="s">
        <v>209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212</v>
      </c>
      <c r="S4" s="642"/>
      <c r="T4" s="642"/>
      <c r="U4" s="642"/>
      <c r="V4" s="642"/>
      <c r="W4" s="642"/>
      <c r="X4" s="642"/>
      <c r="Y4" s="643"/>
      <c r="Z4" s="641" t="s">
        <v>213</v>
      </c>
      <c r="AA4" s="642"/>
      <c r="AB4" s="642"/>
      <c r="AC4" s="643"/>
      <c r="AD4" s="641" t="s">
        <v>214</v>
      </c>
      <c r="AE4" s="642"/>
      <c r="AF4" s="642"/>
      <c r="AG4" s="642"/>
      <c r="AH4" s="642"/>
      <c r="AI4" s="642"/>
      <c r="AJ4" s="642"/>
      <c r="AK4" s="643"/>
      <c r="AL4" s="641" t="s">
        <v>213</v>
      </c>
      <c r="AM4" s="642"/>
      <c r="AN4" s="642"/>
      <c r="AO4" s="643"/>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219</v>
      </c>
      <c r="C5" s="646"/>
      <c r="D5" s="646"/>
      <c r="E5" s="646"/>
      <c r="F5" s="646"/>
      <c r="G5" s="646"/>
      <c r="H5" s="646"/>
      <c r="I5" s="646"/>
      <c r="J5" s="646"/>
      <c r="K5" s="646"/>
      <c r="L5" s="646"/>
      <c r="M5" s="646"/>
      <c r="N5" s="646"/>
      <c r="O5" s="646"/>
      <c r="P5" s="646"/>
      <c r="Q5" s="647"/>
      <c r="R5" s="648">
        <v>32112509</v>
      </c>
      <c r="S5" s="649"/>
      <c r="T5" s="649"/>
      <c r="U5" s="649"/>
      <c r="V5" s="649"/>
      <c r="W5" s="649"/>
      <c r="X5" s="649"/>
      <c r="Y5" s="650"/>
      <c r="Z5" s="651">
        <v>38.299999999999997</v>
      </c>
      <c r="AA5" s="651"/>
      <c r="AB5" s="651"/>
      <c r="AC5" s="651"/>
      <c r="AD5" s="652">
        <v>30540616</v>
      </c>
      <c r="AE5" s="652"/>
      <c r="AF5" s="652"/>
      <c r="AG5" s="652"/>
      <c r="AH5" s="652"/>
      <c r="AI5" s="652"/>
      <c r="AJ5" s="652"/>
      <c r="AK5" s="652"/>
      <c r="AL5" s="653">
        <v>68.400000000000006</v>
      </c>
      <c r="AM5" s="654"/>
      <c r="AN5" s="654"/>
      <c r="AO5" s="655"/>
      <c r="AP5" s="645" t="s">
        <v>220</v>
      </c>
      <c r="AQ5" s="646"/>
      <c r="AR5" s="646"/>
      <c r="AS5" s="646"/>
      <c r="AT5" s="646"/>
      <c r="AU5" s="646"/>
      <c r="AV5" s="646"/>
      <c r="AW5" s="646"/>
      <c r="AX5" s="646"/>
      <c r="AY5" s="646"/>
      <c r="AZ5" s="646"/>
      <c r="BA5" s="646"/>
      <c r="BB5" s="646"/>
      <c r="BC5" s="646"/>
      <c r="BD5" s="646"/>
      <c r="BE5" s="646"/>
      <c r="BF5" s="647"/>
      <c r="BG5" s="659">
        <v>30537772</v>
      </c>
      <c r="BH5" s="660"/>
      <c r="BI5" s="660"/>
      <c r="BJ5" s="660"/>
      <c r="BK5" s="660"/>
      <c r="BL5" s="660"/>
      <c r="BM5" s="660"/>
      <c r="BN5" s="661"/>
      <c r="BO5" s="662">
        <v>95.1</v>
      </c>
      <c r="BP5" s="662"/>
      <c r="BQ5" s="662"/>
      <c r="BR5" s="662"/>
      <c r="BS5" s="663">
        <v>613461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761717</v>
      </c>
      <c r="S6" s="660"/>
      <c r="T6" s="660"/>
      <c r="U6" s="660"/>
      <c r="V6" s="660"/>
      <c r="W6" s="660"/>
      <c r="X6" s="660"/>
      <c r="Y6" s="661"/>
      <c r="Z6" s="662">
        <v>0.9</v>
      </c>
      <c r="AA6" s="662"/>
      <c r="AB6" s="662"/>
      <c r="AC6" s="662"/>
      <c r="AD6" s="663">
        <v>761717</v>
      </c>
      <c r="AE6" s="663"/>
      <c r="AF6" s="663"/>
      <c r="AG6" s="663"/>
      <c r="AH6" s="663"/>
      <c r="AI6" s="663"/>
      <c r="AJ6" s="663"/>
      <c r="AK6" s="663"/>
      <c r="AL6" s="664">
        <v>1.7</v>
      </c>
      <c r="AM6" s="665"/>
      <c r="AN6" s="665"/>
      <c r="AO6" s="666"/>
      <c r="AP6" s="656" t="s">
        <v>225</v>
      </c>
      <c r="AQ6" s="657"/>
      <c r="AR6" s="657"/>
      <c r="AS6" s="657"/>
      <c r="AT6" s="657"/>
      <c r="AU6" s="657"/>
      <c r="AV6" s="657"/>
      <c r="AW6" s="657"/>
      <c r="AX6" s="657"/>
      <c r="AY6" s="657"/>
      <c r="AZ6" s="657"/>
      <c r="BA6" s="657"/>
      <c r="BB6" s="657"/>
      <c r="BC6" s="657"/>
      <c r="BD6" s="657"/>
      <c r="BE6" s="657"/>
      <c r="BF6" s="658"/>
      <c r="BG6" s="659">
        <v>30537772</v>
      </c>
      <c r="BH6" s="660"/>
      <c r="BI6" s="660"/>
      <c r="BJ6" s="660"/>
      <c r="BK6" s="660"/>
      <c r="BL6" s="660"/>
      <c r="BM6" s="660"/>
      <c r="BN6" s="661"/>
      <c r="BO6" s="662">
        <v>95.1</v>
      </c>
      <c r="BP6" s="662"/>
      <c r="BQ6" s="662"/>
      <c r="BR6" s="662"/>
      <c r="BS6" s="663">
        <v>613461</v>
      </c>
      <c r="BT6" s="663"/>
      <c r="BU6" s="663"/>
      <c r="BV6" s="663"/>
      <c r="BW6" s="663"/>
      <c r="BX6" s="663"/>
      <c r="BY6" s="663"/>
      <c r="BZ6" s="663"/>
      <c r="CA6" s="663"/>
      <c r="CB6" s="667"/>
      <c r="CD6" s="645" t="s">
        <v>226</v>
      </c>
      <c r="CE6" s="646"/>
      <c r="CF6" s="646"/>
      <c r="CG6" s="646"/>
      <c r="CH6" s="646"/>
      <c r="CI6" s="646"/>
      <c r="CJ6" s="646"/>
      <c r="CK6" s="646"/>
      <c r="CL6" s="646"/>
      <c r="CM6" s="646"/>
      <c r="CN6" s="646"/>
      <c r="CO6" s="646"/>
      <c r="CP6" s="646"/>
      <c r="CQ6" s="647"/>
      <c r="CR6" s="659">
        <v>437280</v>
      </c>
      <c r="CS6" s="660"/>
      <c r="CT6" s="660"/>
      <c r="CU6" s="660"/>
      <c r="CV6" s="660"/>
      <c r="CW6" s="660"/>
      <c r="CX6" s="660"/>
      <c r="CY6" s="661"/>
      <c r="CZ6" s="653">
        <v>0.5</v>
      </c>
      <c r="DA6" s="654"/>
      <c r="DB6" s="654"/>
      <c r="DC6" s="670"/>
      <c r="DD6" s="668">
        <v>3454</v>
      </c>
      <c r="DE6" s="660"/>
      <c r="DF6" s="660"/>
      <c r="DG6" s="660"/>
      <c r="DH6" s="660"/>
      <c r="DI6" s="660"/>
      <c r="DJ6" s="660"/>
      <c r="DK6" s="660"/>
      <c r="DL6" s="660"/>
      <c r="DM6" s="660"/>
      <c r="DN6" s="660"/>
      <c r="DO6" s="660"/>
      <c r="DP6" s="661"/>
      <c r="DQ6" s="668">
        <v>437280</v>
      </c>
      <c r="DR6" s="660"/>
      <c r="DS6" s="660"/>
      <c r="DT6" s="660"/>
      <c r="DU6" s="660"/>
      <c r="DV6" s="660"/>
      <c r="DW6" s="660"/>
      <c r="DX6" s="660"/>
      <c r="DY6" s="660"/>
      <c r="DZ6" s="660"/>
      <c r="EA6" s="660"/>
      <c r="EB6" s="660"/>
      <c r="EC6" s="669"/>
    </row>
    <row r="7" spans="2:143" ht="11.25" customHeight="1" x14ac:dyDescent="0.15">
      <c r="B7" s="656" t="s">
        <v>227</v>
      </c>
      <c r="C7" s="657"/>
      <c r="D7" s="657"/>
      <c r="E7" s="657"/>
      <c r="F7" s="657"/>
      <c r="G7" s="657"/>
      <c r="H7" s="657"/>
      <c r="I7" s="657"/>
      <c r="J7" s="657"/>
      <c r="K7" s="657"/>
      <c r="L7" s="657"/>
      <c r="M7" s="657"/>
      <c r="N7" s="657"/>
      <c r="O7" s="657"/>
      <c r="P7" s="657"/>
      <c r="Q7" s="658"/>
      <c r="R7" s="659">
        <v>10951</v>
      </c>
      <c r="S7" s="660"/>
      <c r="T7" s="660"/>
      <c r="U7" s="660"/>
      <c r="V7" s="660"/>
      <c r="W7" s="660"/>
      <c r="X7" s="660"/>
      <c r="Y7" s="661"/>
      <c r="Z7" s="662">
        <v>0</v>
      </c>
      <c r="AA7" s="662"/>
      <c r="AB7" s="662"/>
      <c r="AC7" s="662"/>
      <c r="AD7" s="663">
        <v>10951</v>
      </c>
      <c r="AE7" s="663"/>
      <c r="AF7" s="663"/>
      <c r="AG7" s="663"/>
      <c r="AH7" s="663"/>
      <c r="AI7" s="663"/>
      <c r="AJ7" s="663"/>
      <c r="AK7" s="663"/>
      <c r="AL7" s="664">
        <v>0</v>
      </c>
      <c r="AM7" s="665"/>
      <c r="AN7" s="665"/>
      <c r="AO7" s="666"/>
      <c r="AP7" s="656" t="s">
        <v>228</v>
      </c>
      <c r="AQ7" s="657"/>
      <c r="AR7" s="657"/>
      <c r="AS7" s="657"/>
      <c r="AT7" s="657"/>
      <c r="AU7" s="657"/>
      <c r="AV7" s="657"/>
      <c r="AW7" s="657"/>
      <c r="AX7" s="657"/>
      <c r="AY7" s="657"/>
      <c r="AZ7" s="657"/>
      <c r="BA7" s="657"/>
      <c r="BB7" s="657"/>
      <c r="BC7" s="657"/>
      <c r="BD7" s="657"/>
      <c r="BE7" s="657"/>
      <c r="BF7" s="658"/>
      <c r="BG7" s="659">
        <v>13641266</v>
      </c>
      <c r="BH7" s="660"/>
      <c r="BI7" s="660"/>
      <c r="BJ7" s="660"/>
      <c r="BK7" s="660"/>
      <c r="BL7" s="660"/>
      <c r="BM7" s="660"/>
      <c r="BN7" s="661"/>
      <c r="BO7" s="662">
        <v>42.5</v>
      </c>
      <c r="BP7" s="662"/>
      <c r="BQ7" s="662"/>
      <c r="BR7" s="662"/>
      <c r="BS7" s="663">
        <v>613461</v>
      </c>
      <c r="BT7" s="663"/>
      <c r="BU7" s="663"/>
      <c r="BV7" s="663"/>
      <c r="BW7" s="663"/>
      <c r="BX7" s="663"/>
      <c r="BY7" s="663"/>
      <c r="BZ7" s="663"/>
      <c r="CA7" s="663"/>
      <c r="CB7" s="667"/>
      <c r="CD7" s="656" t="s">
        <v>229</v>
      </c>
      <c r="CE7" s="657"/>
      <c r="CF7" s="657"/>
      <c r="CG7" s="657"/>
      <c r="CH7" s="657"/>
      <c r="CI7" s="657"/>
      <c r="CJ7" s="657"/>
      <c r="CK7" s="657"/>
      <c r="CL7" s="657"/>
      <c r="CM7" s="657"/>
      <c r="CN7" s="657"/>
      <c r="CO7" s="657"/>
      <c r="CP7" s="657"/>
      <c r="CQ7" s="658"/>
      <c r="CR7" s="659">
        <v>6760034</v>
      </c>
      <c r="CS7" s="660"/>
      <c r="CT7" s="660"/>
      <c r="CU7" s="660"/>
      <c r="CV7" s="660"/>
      <c r="CW7" s="660"/>
      <c r="CX7" s="660"/>
      <c r="CY7" s="661"/>
      <c r="CZ7" s="662">
        <v>8.4</v>
      </c>
      <c r="DA7" s="662"/>
      <c r="DB7" s="662"/>
      <c r="DC7" s="662"/>
      <c r="DD7" s="668">
        <v>85107</v>
      </c>
      <c r="DE7" s="660"/>
      <c r="DF7" s="660"/>
      <c r="DG7" s="660"/>
      <c r="DH7" s="660"/>
      <c r="DI7" s="660"/>
      <c r="DJ7" s="660"/>
      <c r="DK7" s="660"/>
      <c r="DL7" s="660"/>
      <c r="DM7" s="660"/>
      <c r="DN7" s="660"/>
      <c r="DO7" s="660"/>
      <c r="DP7" s="661"/>
      <c r="DQ7" s="668">
        <v>5985917</v>
      </c>
      <c r="DR7" s="660"/>
      <c r="DS7" s="660"/>
      <c r="DT7" s="660"/>
      <c r="DU7" s="660"/>
      <c r="DV7" s="660"/>
      <c r="DW7" s="660"/>
      <c r="DX7" s="660"/>
      <c r="DY7" s="660"/>
      <c r="DZ7" s="660"/>
      <c r="EA7" s="660"/>
      <c r="EB7" s="660"/>
      <c r="EC7" s="669"/>
    </row>
    <row r="8" spans="2:143" ht="11.25" customHeight="1" x14ac:dyDescent="0.15">
      <c r="B8" s="656" t="s">
        <v>230</v>
      </c>
      <c r="C8" s="657"/>
      <c r="D8" s="657"/>
      <c r="E8" s="657"/>
      <c r="F8" s="657"/>
      <c r="G8" s="657"/>
      <c r="H8" s="657"/>
      <c r="I8" s="657"/>
      <c r="J8" s="657"/>
      <c r="K8" s="657"/>
      <c r="L8" s="657"/>
      <c r="M8" s="657"/>
      <c r="N8" s="657"/>
      <c r="O8" s="657"/>
      <c r="P8" s="657"/>
      <c r="Q8" s="658"/>
      <c r="R8" s="659">
        <v>141622</v>
      </c>
      <c r="S8" s="660"/>
      <c r="T8" s="660"/>
      <c r="U8" s="660"/>
      <c r="V8" s="660"/>
      <c r="W8" s="660"/>
      <c r="X8" s="660"/>
      <c r="Y8" s="661"/>
      <c r="Z8" s="662">
        <v>0.2</v>
      </c>
      <c r="AA8" s="662"/>
      <c r="AB8" s="662"/>
      <c r="AC8" s="662"/>
      <c r="AD8" s="663">
        <v>141622</v>
      </c>
      <c r="AE8" s="663"/>
      <c r="AF8" s="663"/>
      <c r="AG8" s="663"/>
      <c r="AH8" s="663"/>
      <c r="AI8" s="663"/>
      <c r="AJ8" s="663"/>
      <c r="AK8" s="663"/>
      <c r="AL8" s="664">
        <v>0.3</v>
      </c>
      <c r="AM8" s="665"/>
      <c r="AN8" s="665"/>
      <c r="AO8" s="666"/>
      <c r="AP8" s="656" t="s">
        <v>231</v>
      </c>
      <c r="AQ8" s="657"/>
      <c r="AR8" s="657"/>
      <c r="AS8" s="657"/>
      <c r="AT8" s="657"/>
      <c r="AU8" s="657"/>
      <c r="AV8" s="657"/>
      <c r="AW8" s="657"/>
      <c r="AX8" s="657"/>
      <c r="AY8" s="657"/>
      <c r="AZ8" s="657"/>
      <c r="BA8" s="657"/>
      <c r="BB8" s="657"/>
      <c r="BC8" s="657"/>
      <c r="BD8" s="657"/>
      <c r="BE8" s="657"/>
      <c r="BF8" s="658"/>
      <c r="BG8" s="659">
        <v>391430</v>
      </c>
      <c r="BH8" s="660"/>
      <c r="BI8" s="660"/>
      <c r="BJ8" s="660"/>
      <c r="BK8" s="660"/>
      <c r="BL8" s="660"/>
      <c r="BM8" s="660"/>
      <c r="BN8" s="661"/>
      <c r="BO8" s="662">
        <v>1.2</v>
      </c>
      <c r="BP8" s="662"/>
      <c r="BQ8" s="662"/>
      <c r="BR8" s="662"/>
      <c r="BS8" s="663" t="s">
        <v>126</v>
      </c>
      <c r="BT8" s="663"/>
      <c r="BU8" s="663"/>
      <c r="BV8" s="663"/>
      <c r="BW8" s="663"/>
      <c r="BX8" s="663"/>
      <c r="BY8" s="663"/>
      <c r="BZ8" s="663"/>
      <c r="CA8" s="663"/>
      <c r="CB8" s="667"/>
      <c r="CD8" s="656" t="s">
        <v>232</v>
      </c>
      <c r="CE8" s="657"/>
      <c r="CF8" s="657"/>
      <c r="CG8" s="657"/>
      <c r="CH8" s="657"/>
      <c r="CI8" s="657"/>
      <c r="CJ8" s="657"/>
      <c r="CK8" s="657"/>
      <c r="CL8" s="657"/>
      <c r="CM8" s="657"/>
      <c r="CN8" s="657"/>
      <c r="CO8" s="657"/>
      <c r="CP8" s="657"/>
      <c r="CQ8" s="658"/>
      <c r="CR8" s="659">
        <v>34049189</v>
      </c>
      <c r="CS8" s="660"/>
      <c r="CT8" s="660"/>
      <c r="CU8" s="660"/>
      <c r="CV8" s="660"/>
      <c r="CW8" s="660"/>
      <c r="CX8" s="660"/>
      <c r="CY8" s="661"/>
      <c r="CZ8" s="662">
        <v>42.4</v>
      </c>
      <c r="DA8" s="662"/>
      <c r="DB8" s="662"/>
      <c r="DC8" s="662"/>
      <c r="DD8" s="668">
        <v>76539</v>
      </c>
      <c r="DE8" s="660"/>
      <c r="DF8" s="660"/>
      <c r="DG8" s="660"/>
      <c r="DH8" s="660"/>
      <c r="DI8" s="660"/>
      <c r="DJ8" s="660"/>
      <c r="DK8" s="660"/>
      <c r="DL8" s="660"/>
      <c r="DM8" s="660"/>
      <c r="DN8" s="660"/>
      <c r="DO8" s="660"/>
      <c r="DP8" s="661"/>
      <c r="DQ8" s="668">
        <v>15737277</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107605</v>
      </c>
      <c r="S9" s="660"/>
      <c r="T9" s="660"/>
      <c r="U9" s="660"/>
      <c r="V9" s="660"/>
      <c r="W9" s="660"/>
      <c r="X9" s="660"/>
      <c r="Y9" s="661"/>
      <c r="Z9" s="662">
        <v>0.1</v>
      </c>
      <c r="AA9" s="662"/>
      <c r="AB9" s="662"/>
      <c r="AC9" s="662"/>
      <c r="AD9" s="663">
        <v>107605</v>
      </c>
      <c r="AE9" s="663"/>
      <c r="AF9" s="663"/>
      <c r="AG9" s="663"/>
      <c r="AH9" s="663"/>
      <c r="AI9" s="663"/>
      <c r="AJ9" s="663"/>
      <c r="AK9" s="663"/>
      <c r="AL9" s="664">
        <v>0.2</v>
      </c>
      <c r="AM9" s="665"/>
      <c r="AN9" s="665"/>
      <c r="AO9" s="666"/>
      <c r="AP9" s="656" t="s">
        <v>234</v>
      </c>
      <c r="AQ9" s="657"/>
      <c r="AR9" s="657"/>
      <c r="AS9" s="657"/>
      <c r="AT9" s="657"/>
      <c r="AU9" s="657"/>
      <c r="AV9" s="657"/>
      <c r="AW9" s="657"/>
      <c r="AX9" s="657"/>
      <c r="AY9" s="657"/>
      <c r="AZ9" s="657"/>
      <c r="BA9" s="657"/>
      <c r="BB9" s="657"/>
      <c r="BC9" s="657"/>
      <c r="BD9" s="657"/>
      <c r="BE9" s="657"/>
      <c r="BF9" s="658"/>
      <c r="BG9" s="659">
        <v>10767558</v>
      </c>
      <c r="BH9" s="660"/>
      <c r="BI9" s="660"/>
      <c r="BJ9" s="660"/>
      <c r="BK9" s="660"/>
      <c r="BL9" s="660"/>
      <c r="BM9" s="660"/>
      <c r="BN9" s="661"/>
      <c r="BO9" s="662">
        <v>33.5</v>
      </c>
      <c r="BP9" s="662"/>
      <c r="BQ9" s="662"/>
      <c r="BR9" s="662"/>
      <c r="BS9" s="663" t="s">
        <v>126</v>
      </c>
      <c r="BT9" s="663"/>
      <c r="BU9" s="663"/>
      <c r="BV9" s="663"/>
      <c r="BW9" s="663"/>
      <c r="BX9" s="663"/>
      <c r="BY9" s="663"/>
      <c r="BZ9" s="663"/>
      <c r="CA9" s="663"/>
      <c r="CB9" s="667"/>
      <c r="CD9" s="656" t="s">
        <v>235</v>
      </c>
      <c r="CE9" s="657"/>
      <c r="CF9" s="657"/>
      <c r="CG9" s="657"/>
      <c r="CH9" s="657"/>
      <c r="CI9" s="657"/>
      <c r="CJ9" s="657"/>
      <c r="CK9" s="657"/>
      <c r="CL9" s="657"/>
      <c r="CM9" s="657"/>
      <c r="CN9" s="657"/>
      <c r="CO9" s="657"/>
      <c r="CP9" s="657"/>
      <c r="CQ9" s="658"/>
      <c r="CR9" s="659">
        <v>7587081</v>
      </c>
      <c r="CS9" s="660"/>
      <c r="CT9" s="660"/>
      <c r="CU9" s="660"/>
      <c r="CV9" s="660"/>
      <c r="CW9" s="660"/>
      <c r="CX9" s="660"/>
      <c r="CY9" s="661"/>
      <c r="CZ9" s="662">
        <v>9.4</v>
      </c>
      <c r="DA9" s="662"/>
      <c r="DB9" s="662"/>
      <c r="DC9" s="662"/>
      <c r="DD9" s="668">
        <v>603339</v>
      </c>
      <c r="DE9" s="660"/>
      <c r="DF9" s="660"/>
      <c r="DG9" s="660"/>
      <c r="DH9" s="660"/>
      <c r="DI9" s="660"/>
      <c r="DJ9" s="660"/>
      <c r="DK9" s="660"/>
      <c r="DL9" s="660"/>
      <c r="DM9" s="660"/>
      <c r="DN9" s="660"/>
      <c r="DO9" s="660"/>
      <c r="DP9" s="661"/>
      <c r="DQ9" s="668">
        <v>5563273</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126</v>
      </c>
      <c r="S10" s="660"/>
      <c r="T10" s="660"/>
      <c r="U10" s="660"/>
      <c r="V10" s="660"/>
      <c r="W10" s="660"/>
      <c r="X10" s="660"/>
      <c r="Y10" s="661"/>
      <c r="Z10" s="662" t="s">
        <v>126</v>
      </c>
      <c r="AA10" s="662"/>
      <c r="AB10" s="662"/>
      <c r="AC10" s="662"/>
      <c r="AD10" s="663" t="s">
        <v>126</v>
      </c>
      <c r="AE10" s="663"/>
      <c r="AF10" s="663"/>
      <c r="AG10" s="663"/>
      <c r="AH10" s="663"/>
      <c r="AI10" s="663"/>
      <c r="AJ10" s="663"/>
      <c r="AK10" s="663"/>
      <c r="AL10" s="664" t="s">
        <v>126</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789419</v>
      </c>
      <c r="BH10" s="660"/>
      <c r="BI10" s="660"/>
      <c r="BJ10" s="660"/>
      <c r="BK10" s="660"/>
      <c r="BL10" s="660"/>
      <c r="BM10" s="660"/>
      <c r="BN10" s="661"/>
      <c r="BO10" s="662">
        <v>2.5</v>
      </c>
      <c r="BP10" s="662"/>
      <c r="BQ10" s="662"/>
      <c r="BR10" s="662"/>
      <c r="BS10" s="663">
        <v>130990</v>
      </c>
      <c r="BT10" s="663"/>
      <c r="BU10" s="663"/>
      <c r="BV10" s="663"/>
      <c r="BW10" s="663"/>
      <c r="BX10" s="663"/>
      <c r="BY10" s="663"/>
      <c r="BZ10" s="663"/>
      <c r="CA10" s="663"/>
      <c r="CB10" s="667"/>
      <c r="CD10" s="656" t="s">
        <v>238</v>
      </c>
      <c r="CE10" s="657"/>
      <c r="CF10" s="657"/>
      <c r="CG10" s="657"/>
      <c r="CH10" s="657"/>
      <c r="CI10" s="657"/>
      <c r="CJ10" s="657"/>
      <c r="CK10" s="657"/>
      <c r="CL10" s="657"/>
      <c r="CM10" s="657"/>
      <c r="CN10" s="657"/>
      <c r="CO10" s="657"/>
      <c r="CP10" s="657"/>
      <c r="CQ10" s="658"/>
      <c r="CR10" s="659">
        <v>240579</v>
      </c>
      <c r="CS10" s="660"/>
      <c r="CT10" s="660"/>
      <c r="CU10" s="660"/>
      <c r="CV10" s="660"/>
      <c r="CW10" s="660"/>
      <c r="CX10" s="660"/>
      <c r="CY10" s="661"/>
      <c r="CZ10" s="662">
        <v>0.3</v>
      </c>
      <c r="DA10" s="662"/>
      <c r="DB10" s="662"/>
      <c r="DC10" s="662"/>
      <c r="DD10" s="668">
        <v>13125</v>
      </c>
      <c r="DE10" s="660"/>
      <c r="DF10" s="660"/>
      <c r="DG10" s="660"/>
      <c r="DH10" s="660"/>
      <c r="DI10" s="660"/>
      <c r="DJ10" s="660"/>
      <c r="DK10" s="660"/>
      <c r="DL10" s="660"/>
      <c r="DM10" s="660"/>
      <c r="DN10" s="660"/>
      <c r="DO10" s="660"/>
      <c r="DP10" s="661"/>
      <c r="DQ10" s="668">
        <v>184415</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v>5465832</v>
      </c>
      <c r="S11" s="660"/>
      <c r="T11" s="660"/>
      <c r="U11" s="660"/>
      <c r="V11" s="660"/>
      <c r="W11" s="660"/>
      <c r="X11" s="660"/>
      <c r="Y11" s="661"/>
      <c r="Z11" s="664">
        <v>6.5</v>
      </c>
      <c r="AA11" s="665"/>
      <c r="AB11" s="665"/>
      <c r="AC11" s="671"/>
      <c r="AD11" s="668">
        <v>5465832</v>
      </c>
      <c r="AE11" s="660"/>
      <c r="AF11" s="660"/>
      <c r="AG11" s="660"/>
      <c r="AH11" s="660"/>
      <c r="AI11" s="660"/>
      <c r="AJ11" s="660"/>
      <c r="AK11" s="661"/>
      <c r="AL11" s="664">
        <v>12.2</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1692859</v>
      </c>
      <c r="BH11" s="660"/>
      <c r="BI11" s="660"/>
      <c r="BJ11" s="660"/>
      <c r="BK11" s="660"/>
      <c r="BL11" s="660"/>
      <c r="BM11" s="660"/>
      <c r="BN11" s="661"/>
      <c r="BO11" s="662">
        <v>5.3</v>
      </c>
      <c r="BP11" s="662"/>
      <c r="BQ11" s="662"/>
      <c r="BR11" s="662"/>
      <c r="BS11" s="663">
        <v>482471</v>
      </c>
      <c r="BT11" s="663"/>
      <c r="BU11" s="663"/>
      <c r="BV11" s="663"/>
      <c r="BW11" s="663"/>
      <c r="BX11" s="663"/>
      <c r="BY11" s="663"/>
      <c r="BZ11" s="663"/>
      <c r="CA11" s="663"/>
      <c r="CB11" s="667"/>
      <c r="CD11" s="656" t="s">
        <v>241</v>
      </c>
      <c r="CE11" s="657"/>
      <c r="CF11" s="657"/>
      <c r="CG11" s="657"/>
      <c r="CH11" s="657"/>
      <c r="CI11" s="657"/>
      <c r="CJ11" s="657"/>
      <c r="CK11" s="657"/>
      <c r="CL11" s="657"/>
      <c r="CM11" s="657"/>
      <c r="CN11" s="657"/>
      <c r="CO11" s="657"/>
      <c r="CP11" s="657"/>
      <c r="CQ11" s="658"/>
      <c r="CR11" s="659">
        <v>1011979</v>
      </c>
      <c r="CS11" s="660"/>
      <c r="CT11" s="660"/>
      <c r="CU11" s="660"/>
      <c r="CV11" s="660"/>
      <c r="CW11" s="660"/>
      <c r="CX11" s="660"/>
      <c r="CY11" s="661"/>
      <c r="CZ11" s="662">
        <v>1.3</v>
      </c>
      <c r="DA11" s="662"/>
      <c r="DB11" s="662"/>
      <c r="DC11" s="662"/>
      <c r="DD11" s="668">
        <v>269658</v>
      </c>
      <c r="DE11" s="660"/>
      <c r="DF11" s="660"/>
      <c r="DG11" s="660"/>
      <c r="DH11" s="660"/>
      <c r="DI11" s="660"/>
      <c r="DJ11" s="660"/>
      <c r="DK11" s="660"/>
      <c r="DL11" s="660"/>
      <c r="DM11" s="660"/>
      <c r="DN11" s="660"/>
      <c r="DO11" s="660"/>
      <c r="DP11" s="661"/>
      <c r="DQ11" s="668">
        <v>804408</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t="s">
        <v>126</v>
      </c>
      <c r="S12" s="660"/>
      <c r="T12" s="660"/>
      <c r="U12" s="660"/>
      <c r="V12" s="660"/>
      <c r="W12" s="660"/>
      <c r="X12" s="660"/>
      <c r="Y12" s="661"/>
      <c r="Z12" s="662" t="s">
        <v>126</v>
      </c>
      <c r="AA12" s="662"/>
      <c r="AB12" s="662"/>
      <c r="AC12" s="662"/>
      <c r="AD12" s="663" t="s">
        <v>126</v>
      </c>
      <c r="AE12" s="663"/>
      <c r="AF12" s="663"/>
      <c r="AG12" s="663"/>
      <c r="AH12" s="663"/>
      <c r="AI12" s="663"/>
      <c r="AJ12" s="663"/>
      <c r="AK12" s="663"/>
      <c r="AL12" s="664" t="s">
        <v>126</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14424914</v>
      </c>
      <c r="BH12" s="660"/>
      <c r="BI12" s="660"/>
      <c r="BJ12" s="660"/>
      <c r="BK12" s="660"/>
      <c r="BL12" s="660"/>
      <c r="BM12" s="660"/>
      <c r="BN12" s="661"/>
      <c r="BO12" s="662">
        <v>44.9</v>
      </c>
      <c r="BP12" s="662"/>
      <c r="BQ12" s="662"/>
      <c r="BR12" s="662"/>
      <c r="BS12" s="663" t="s">
        <v>126</v>
      </c>
      <c r="BT12" s="663"/>
      <c r="BU12" s="663"/>
      <c r="BV12" s="663"/>
      <c r="BW12" s="663"/>
      <c r="BX12" s="663"/>
      <c r="BY12" s="663"/>
      <c r="BZ12" s="663"/>
      <c r="CA12" s="663"/>
      <c r="CB12" s="667"/>
      <c r="CD12" s="656" t="s">
        <v>244</v>
      </c>
      <c r="CE12" s="657"/>
      <c r="CF12" s="657"/>
      <c r="CG12" s="657"/>
      <c r="CH12" s="657"/>
      <c r="CI12" s="657"/>
      <c r="CJ12" s="657"/>
      <c r="CK12" s="657"/>
      <c r="CL12" s="657"/>
      <c r="CM12" s="657"/>
      <c r="CN12" s="657"/>
      <c r="CO12" s="657"/>
      <c r="CP12" s="657"/>
      <c r="CQ12" s="658"/>
      <c r="CR12" s="659">
        <v>3548049</v>
      </c>
      <c r="CS12" s="660"/>
      <c r="CT12" s="660"/>
      <c r="CU12" s="660"/>
      <c r="CV12" s="660"/>
      <c r="CW12" s="660"/>
      <c r="CX12" s="660"/>
      <c r="CY12" s="661"/>
      <c r="CZ12" s="662">
        <v>4.4000000000000004</v>
      </c>
      <c r="DA12" s="662"/>
      <c r="DB12" s="662"/>
      <c r="DC12" s="662"/>
      <c r="DD12" s="668">
        <v>13684</v>
      </c>
      <c r="DE12" s="660"/>
      <c r="DF12" s="660"/>
      <c r="DG12" s="660"/>
      <c r="DH12" s="660"/>
      <c r="DI12" s="660"/>
      <c r="DJ12" s="660"/>
      <c r="DK12" s="660"/>
      <c r="DL12" s="660"/>
      <c r="DM12" s="660"/>
      <c r="DN12" s="660"/>
      <c r="DO12" s="660"/>
      <c r="DP12" s="661"/>
      <c r="DQ12" s="668">
        <v>1439061</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t="s">
        <v>126</v>
      </c>
      <c r="S13" s="660"/>
      <c r="T13" s="660"/>
      <c r="U13" s="660"/>
      <c r="V13" s="660"/>
      <c r="W13" s="660"/>
      <c r="X13" s="660"/>
      <c r="Y13" s="661"/>
      <c r="Z13" s="662" t="s">
        <v>126</v>
      </c>
      <c r="AA13" s="662"/>
      <c r="AB13" s="662"/>
      <c r="AC13" s="662"/>
      <c r="AD13" s="663" t="s">
        <v>126</v>
      </c>
      <c r="AE13" s="663"/>
      <c r="AF13" s="663"/>
      <c r="AG13" s="663"/>
      <c r="AH13" s="663"/>
      <c r="AI13" s="663"/>
      <c r="AJ13" s="663"/>
      <c r="AK13" s="663"/>
      <c r="AL13" s="664" t="s">
        <v>126</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14396028</v>
      </c>
      <c r="BH13" s="660"/>
      <c r="BI13" s="660"/>
      <c r="BJ13" s="660"/>
      <c r="BK13" s="660"/>
      <c r="BL13" s="660"/>
      <c r="BM13" s="660"/>
      <c r="BN13" s="661"/>
      <c r="BO13" s="662">
        <v>44.8</v>
      </c>
      <c r="BP13" s="662"/>
      <c r="BQ13" s="662"/>
      <c r="BR13" s="662"/>
      <c r="BS13" s="663" t="s">
        <v>126</v>
      </c>
      <c r="BT13" s="663"/>
      <c r="BU13" s="663"/>
      <c r="BV13" s="663"/>
      <c r="BW13" s="663"/>
      <c r="BX13" s="663"/>
      <c r="BY13" s="663"/>
      <c r="BZ13" s="663"/>
      <c r="CA13" s="663"/>
      <c r="CB13" s="667"/>
      <c r="CD13" s="656" t="s">
        <v>247</v>
      </c>
      <c r="CE13" s="657"/>
      <c r="CF13" s="657"/>
      <c r="CG13" s="657"/>
      <c r="CH13" s="657"/>
      <c r="CI13" s="657"/>
      <c r="CJ13" s="657"/>
      <c r="CK13" s="657"/>
      <c r="CL13" s="657"/>
      <c r="CM13" s="657"/>
      <c r="CN13" s="657"/>
      <c r="CO13" s="657"/>
      <c r="CP13" s="657"/>
      <c r="CQ13" s="658"/>
      <c r="CR13" s="659">
        <v>6961380</v>
      </c>
      <c r="CS13" s="660"/>
      <c r="CT13" s="660"/>
      <c r="CU13" s="660"/>
      <c r="CV13" s="660"/>
      <c r="CW13" s="660"/>
      <c r="CX13" s="660"/>
      <c r="CY13" s="661"/>
      <c r="CZ13" s="662">
        <v>8.6999999999999993</v>
      </c>
      <c r="DA13" s="662"/>
      <c r="DB13" s="662"/>
      <c r="DC13" s="662"/>
      <c r="DD13" s="668">
        <v>3752427</v>
      </c>
      <c r="DE13" s="660"/>
      <c r="DF13" s="660"/>
      <c r="DG13" s="660"/>
      <c r="DH13" s="660"/>
      <c r="DI13" s="660"/>
      <c r="DJ13" s="660"/>
      <c r="DK13" s="660"/>
      <c r="DL13" s="660"/>
      <c r="DM13" s="660"/>
      <c r="DN13" s="660"/>
      <c r="DO13" s="660"/>
      <c r="DP13" s="661"/>
      <c r="DQ13" s="668">
        <v>4266690</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v>1347</v>
      </c>
      <c r="S14" s="660"/>
      <c r="T14" s="660"/>
      <c r="U14" s="660"/>
      <c r="V14" s="660"/>
      <c r="W14" s="660"/>
      <c r="X14" s="660"/>
      <c r="Y14" s="661"/>
      <c r="Z14" s="662">
        <v>0</v>
      </c>
      <c r="AA14" s="662"/>
      <c r="AB14" s="662"/>
      <c r="AC14" s="662"/>
      <c r="AD14" s="663">
        <v>1347</v>
      </c>
      <c r="AE14" s="663"/>
      <c r="AF14" s="663"/>
      <c r="AG14" s="663"/>
      <c r="AH14" s="663"/>
      <c r="AI14" s="663"/>
      <c r="AJ14" s="663"/>
      <c r="AK14" s="663"/>
      <c r="AL14" s="664">
        <v>0</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720877</v>
      </c>
      <c r="BH14" s="660"/>
      <c r="BI14" s="660"/>
      <c r="BJ14" s="660"/>
      <c r="BK14" s="660"/>
      <c r="BL14" s="660"/>
      <c r="BM14" s="660"/>
      <c r="BN14" s="661"/>
      <c r="BO14" s="662">
        <v>2.2000000000000002</v>
      </c>
      <c r="BP14" s="662"/>
      <c r="BQ14" s="662"/>
      <c r="BR14" s="662"/>
      <c r="BS14" s="663" t="s">
        <v>126</v>
      </c>
      <c r="BT14" s="663"/>
      <c r="BU14" s="663"/>
      <c r="BV14" s="663"/>
      <c r="BW14" s="663"/>
      <c r="BX14" s="663"/>
      <c r="BY14" s="663"/>
      <c r="BZ14" s="663"/>
      <c r="CA14" s="663"/>
      <c r="CB14" s="667"/>
      <c r="CD14" s="656" t="s">
        <v>250</v>
      </c>
      <c r="CE14" s="657"/>
      <c r="CF14" s="657"/>
      <c r="CG14" s="657"/>
      <c r="CH14" s="657"/>
      <c r="CI14" s="657"/>
      <c r="CJ14" s="657"/>
      <c r="CK14" s="657"/>
      <c r="CL14" s="657"/>
      <c r="CM14" s="657"/>
      <c r="CN14" s="657"/>
      <c r="CO14" s="657"/>
      <c r="CP14" s="657"/>
      <c r="CQ14" s="658"/>
      <c r="CR14" s="659">
        <v>3075213</v>
      </c>
      <c r="CS14" s="660"/>
      <c r="CT14" s="660"/>
      <c r="CU14" s="660"/>
      <c r="CV14" s="660"/>
      <c r="CW14" s="660"/>
      <c r="CX14" s="660"/>
      <c r="CY14" s="661"/>
      <c r="CZ14" s="662">
        <v>3.8</v>
      </c>
      <c r="DA14" s="662"/>
      <c r="DB14" s="662"/>
      <c r="DC14" s="662"/>
      <c r="DD14" s="668">
        <v>566608</v>
      </c>
      <c r="DE14" s="660"/>
      <c r="DF14" s="660"/>
      <c r="DG14" s="660"/>
      <c r="DH14" s="660"/>
      <c r="DI14" s="660"/>
      <c r="DJ14" s="660"/>
      <c r="DK14" s="660"/>
      <c r="DL14" s="660"/>
      <c r="DM14" s="660"/>
      <c r="DN14" s="660"/>
      <c r="DO14" s="660"/>
      <c r="DP14" s="661"/>
      <c r="DQ14" s="668">
        <v>2159860</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t="s">
        <v>126</v>
      </c>
      <c r="S15" s="660"/>
      <c r="T15" s="660"/>
      <c r="U15" s="660"/>
      <c r="V15" s="660"/>
      <c r="W15" s="660"/>
      <c r="X15" s="660"/>
      <c r="Y15" s="661"/>
      <c r="Z15" s="662" t="s">
        <v>126</v>
      </c>
      <c r="AA15" s="662"/>
      <c r="AB15" s="662"/>
      <c r="AC15" s="662"/>
      <c r="AD15" s="663" t="s">
        <v>126</v>
      </c>
      <c r="AE15" s="663"/>
      <c r="AF15" s="663"/>
      <c r="AG15" s="663"/>
      <c r="AH15" s="663"/>
      <c r="AI15" s="663"/>
      <c r="AJ15" s="663"/>
      <c r="AK15" s="663"/>
      <c r="AL15" s="664" t="s">
        <v>126</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1750715</v>
      </c>
      <c r="BH15" s="660"/>
      <c r="BI15" s="660"/>
      <c r="BJ15" s="660"/>
      <c r="BK15" s="660"/>
      <c r="BL15" s="660"/>
      <c r="BM15" s="660"/>
      <c r="BN15" s="661"/>
      <c r="BO15" s="662">
        <v>5.5</v>
      </c>
      <c r="BP15" s="662"/>
      <c r="BQ15" s="662"/>
      <c r="BR15" s="662"/>
      <c r="BS15" s="663" t="s">
        <v>126</v>
      </c>
      <c r="BT15" s="663"/>
      <c r="BU15" s="663"/>
      <c r="BV15" s="663"/>
      <c r="BW15" s="663"/>
      <c r="BX15" s="663"/>
      <c r="BY15" s="663"/>
      <c r="BZ15" s="663"/>
      <c r="CA15" s="663"/>
      <c r="CB15" s="667"/>
      <c r="CD15" s="656" t="s">
        <v>253</v>
      </c>
      <c r="CE15" s="657"/>
      <c r="CF15" s="657"/>
      <c r="CG15" s="657"/>
      <c r="CH15" s="657"/>
      <c r="CI15" s="657"/>
      <c r="CJ15" s="657"/>
      <c r="CK15" s="657"/>
      <c r="CL15" s="657"/>
      <c r="CM15" s="657"/>
      <c r="CN15" s="657"/>
      <c r="CO15" s="657"/>
      <c r="CP15" s="657"/>
      <c r="CQ15" s="658"/>
      <c r="CR15" s="659">
        <v>8899113</v>
      </c>
      <c r="CS15" s="660"/>
      <c r="CT15" s="660"/>
      <c r="CU15" s="660"/>
      <c r="CV15" s="660"/>
      <c r="CW15" s="660"/>
      <c r="CX15" s="660"/>
      <c r="CY15" s="661"/>
      <c r="CZ15" s="662">
        <v>11.1</v>
      </c>
      <c r="DA15" s="662"/>
      <c r="DB15" s="662"/>
      <c r="DC15" s="662"/>
      <c r="DD15" s="668">
        <v>900588</v>
      </c>
      <c r="DE15" s="660"/>
      <c r="DF15" s="660"/>
      <c r="DG15" s="660"/>
      <c r="DH15" s="660"/>
      <c r="DI15" s="660"/>
      <c r="DJ15" s="660"/>
      <c r="DK15" s="660"/>
      <c r="DL15" s="660"/>
      <c r="DM15" s="660"/>
      <c r="DN15" s="660"/>
      <c r="DO15" s="660"/>
      <c r="DP15" s="661"/>
      <c r="DQ15" s="668">
        <v>6442764</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v>86864</v>
      </c>
      <c r="S16" s="660"/>
      <c r="T16" s="660"/>
      <c r="U16" s="660"/>
      <c r="V16" s="660"/>
      <c r="W16" s="660"/>
      <c r="X16" s="660"/>
      <c r="Y16" s="661"/>
      <c r="Z16" s="662">
        <v>0.1</v>
      </c>
      <c r="AA16" s="662"/>
      <c r="AB16" s="662"/>
      <c r="AC16" s="662"/>
      <c r="AD16" s="663">
        <v>86864</v>
      </c>
      <c r="AE16" s="663"/>
      <c r="AF16" s="663"/>
      <c r="AG16" s="663"/>
      <c r="AH16" s="663"/>
      <c r="AI16" s="663"/>
      <c r="AJ16" s="663"/>
      <c r="AK16" s="663"/>
      <c r="AL16" s="664">
        <v>0.2</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126</v>
      </c>
      <c r="BH16" s="660"/>
      <c r="BI16" s="660"/>
      <c r="BJ16" s="660"/>
      <c r="BK16" s="660"/>
      <c r="BL16" s="660"/>
      <c r="BM16" s="660"/>
      <c r="BN16" s="661"/>
      <c r="BO16" s="662" t="s">
        <v>126</v>
      </c>
      <c r="BP16" s="662"/>
      <c r="BQ16" s="662"/>
      <c r="BR16" s="662"/>
      <c r="BS16" s="663" t="s">
        <v>126</v>
      </c>
      <c r="BT16" s="663"/>
      <c r="BU16" s="663"/>
      <c r="BV16" s="663"/>
      <c r="BW16" s="663"/>
      <c r="BX16" s="663"/>
      <c r="BY16" s="663"/>
      <c r="BZ16" s="663"/>
      <c r="CA16" s="663"/>
      <c r="CB16" s="667"/>
      <c r="CD16" s="656" t="s">
        <v>256</v>
      </c>
      <c r="CE16" s="657"/>
      <c r="CF16" s="657"/>
      <c r="CG16" s="657"/>
      <c r="CH16" s="657"/>
      <c r="CI16" s="657"/>
      <c r="CJ16" s="657"/>
      <c r="CK16" s="657"/>
      <c r="CL16" s="657"/>
      <c r="CM16" s="657"/>
      <c r="CN16" s="657"/>
      <c r="CO16" s="657"/>
      <c r="CP16" s="657"/>
      <c r="CQ16" s="658"/>
      <c r="CR16" s="659" t="s">
        <v>126</v>
      </c>
      <c r="CS16" s="660"/>
      <c r="CT16" s="660"/>
      <c r="CU16" s="660"/>
      <c r="CV16" s="660"/>
      <c r="CW16" s="660"/>
      <c r="CX16" s="660"/>
      <c r="CY16" s="661"/>
      <c r="CZ16" s="662" t="s">
        <v>126</v>
      </c>
      <c r="DA16" s="662"/>
      <c r="DB16" s="662"/>
      <c r="DC16" s="662"/>
      <c r="DD16" s="668" t="s">
        <v>126</v>
      </c>
      <c r="DE16" s="660"/>
      <c r="DF16" s="660"/>
      <c r="DG16" s="660"/>
      <c r="DH16" s="660"/>
      <c r="DI16" s="660"/>
      <c r="DJ16" s="660"/>
      <c r="DK16" s="660"/>
      <c r="DL16" s="660"/>
      <c r="DM16" s="660"/>
      <c r="DN16" s="660"/>
      <c r="DO16" s="660"/>
      <c r="DP16" s="661"/>
      <c r="DQ16" s="668" t="s">
        <v>126</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488116</v>
      </c>
      <c r="S17" s="660"/>
      <c r="T17" s="660"/>
      <c r="U17" s="660"/>
      <c r="V17" s="660"/>
      <c r="W17" s="660"/>
      <c r="X17" s="660"/>
      <c r="Y17" s="661"/>
      <c r="Z17" s="662">
        <v>0.6</v>
      </c>
      <c r="AA17" s="662"/>
      <c r="AB17" s="662"/>
      <c r="AC17" s="662"/>
      <c r="AD17" s="663">
        <v>488116</v>
      </c>
      <c r="AE17" s="663"/>
      <c r="AF17" s="663"/>
      <c r="AG17" s="663"/>
      <c r="AH17" s="663"/>
      <c r="AI17" s="663"/>
      <c r="AJ17" s="663"/>
      <c r="AK17" s="663"/>
      <c r="AL17" s="664">
        <v>1.1000000000000001</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126</v>
      </c>
      <c r="BH17" s="660"/>
      <c r="BI17" s="660"/>
      <c r="BJ17" s="660"/>
      <c r="BK17" s="660"/>
      <c r="BL17" s="660"/>
      <c r="BM17" s="660"/>
      <c r="BN17" s="661"/>
      <c r="BO17" s="662" t="s">
        <v>126</v>
      </c>
      <c r="BP17" s="662"/>
      <c r="BQ17" s="662"/>
      <c r="BR17" s="662"/>
      <c r="BS17" s="663" t="s">
        <v>126</v>
      </c>
      <c r="BT17" s="663"/>
      <c r="BU17" s="663"/>
      <c r="BV17" s="663"/>
      <c r="BW17" s="663"/>
      <c r="BX17" s="663"/>
      <c r="BY17" s="663"/>
      <c r="BZ17" s="663"/>
      <c r="CA17" s="663"/>
      <c r="CB17" s="667"/>
      <c r="CD17" s="656" t="s">
        <v>259</v>
      </c>
      <c r="CE17" s="657"/>
      <c r="CF17" s="657"/>
      <c r="CG17" s="657"/>
      <c r="CH17" s="657"/>
      <c r="CI17" s="657"/>
      <c r="CJ17" s="657"/>
      <c r="CK17" s="657"/>
      <c r="CL17" s="657"/>
      <c r="CM17" s="657"/>
      <c r="CN17" s="657"/>
      <c r="CO17" s="657"/>
      <c r="CP17" s="657"/>
      <c r="CQ17" s="658"/>
      <c r="CR17" s="659">
        <v>7784127</v>
      </c>
      <c r="CS17" s="660"/>
      <c r="CT17" s="660"/>
      <c r="CU17" s="660"/>
      <c r="CV17" s="660"/>
      <c r="CW17" s="660"/>
      <c r="CX17" s="660"/>
      <c r="CY17" s="661"/>
      <c r="CZ17" s="662">
        <v>9.6999999999999993</v>
      </c>
      <c r="DA17" s="662"/>
      <c r="DB17" s="662"/>
      <c r="DC17" s="662"/>
      <c r="DD17" s="668" t="s">
        <v>126</v>
      </c>
      <c r="DE17" s="660"/>
      <c r="DF17" s="660"/>
      <c r="DG17" s="660"/>
      <c r="DH17" s="660"/>
      <c r="DI17" s="660"/>
      <c r="DJ17" s="660"/>
      <c r="DK17" s="660"/>
      <c r="DL17" s="660"/>
      <c r="DM17" s="660"/>
      <c r="DN17" s="660"/>
      <c r="DO17" s="660"/>
      <c r="DP17" s="661"/>
      <c r="DQ17" s="668">
        <v>7642959</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332743</v>
      </c>
      <c r="S18" s="660"/>
      <c r="T18" s="660"/>
      <c r="U18" s="660"/>
      <c r="V18" s="660"/>
      <c r="W18" s="660"/>
      <c r="X18" s="660"/>
      <c r="Y18" s="661"/>
      <c r="Z18" s="662">
        <v>0.4</v>
      </c>
      <c r="AA18" s="662"/>
      <c r="AB18" s="662"/>
      <c r="AC18" s="662"/>
      <c r="AD18" s="663">
        <v>332743</v>
      </c>
      <c r="AE18" s="663"/>
      <c r="AF18" s="663"/>
      <c r="AG18" s="663"/>
      <c r="AH18" s="663"/>
      <c r="AI18" s="663"/>
      <c r="AJ18" s="663"/>
      <c r="AK18" s="663"/>
      <c r="AL18" s="664">
        <v>0.7</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126</v>
      </c>
      <c r="BH18" s="660"/>
      <c r="BI18" s="660"/>
      <c r="BJ18" s="660"/>
      <c r="BK18" s="660"/>
      <c r="BL18" s="660"/>
      <c r="BM18" s="660"/>
      <c r="BN18" s="661"/>
      <c r="BO18" s="662" t="s">
        <v>126</v>
      </c>
      <c r="BP18" s="662"/>
      <c r="BQ18" s="662"/>
      <c r="BR18" s="662"/>
      <c r="BS18" s="663" t="s">
        <v>126</v>
      </c>
      <c r="BT18" s="663"/>
      <c r="BU18" s="663"/>
      <c r="BV18" s="663"/>
      <c r="BW18" s="663"/>
      <c r="BX18" s="663"/>
      <c r="BY18" s="663"/>
      <c r="BZ18" s="663"/>
      <c r="CA18" s="663"/>
      <c r="CB18" s="667"/>
      <c r="CD18" s="656" t="s">
        <v>262</v>
      </c>
      <c r="CE18" s="657"/>
      <c r="CF18" s="657"/>
      <c r="CG18" s="657"/>
      <c r="CH18" s="657"/>
      <c r="CI18" s="657"/>
      <c r="CJ18" s="657"/>
      <c r="CK18" s="657"/>
      <c r="CL18" s="657"/>
      <c r="CM18" s="657"/>
      <c r="CN18" s="657"/>
      <c r="CO18" s="657"/>
      <c r="CP18" s="657"/>
      <c r="CQ18" s="658"/>
      <c r="CR18" s="659" t="s">
        <v>126</v>
      </c>
      <c r="CS18" s="660"/>
      <c r="CT18" s="660"/>
      <c r="CU18" s="660"/>
      <c r="CV18" s="660"/>
      <c r="CW18" s="660"/>
      <c r="CX18" s="660"/>
      <c r="CY18" s="661"/>
      <c r="CZ18" s="662" t="s">
        <v>126</v>
      </c>
      <c r="DA18" s="662"/>
      <c r="DB18" s="662"/>
      <c r="DC18" s="662"/>
      <c r="DD18" s="668" t="s">
        <v>126</v>
      </c>
      <c r="DE18" s="660"/>
      <c r="DF18" s="660"/>
      <c r="DG18" s="660"/>
      <c r="DH18" s="660"/>
      <c r="DI18" s="660"/>
      <c r="DJ18" s="660"/>
      <c r="DK18" s="660"/>
      <c r="DL18" s="660"/>
      <c r="DM18" s="660"/>
      <c r="DN18" s="660"/>
      <c r="DO18" s="660"/>
      <c r="DP18" s="661"/>
      <c r="DQ18" s="668" t="s">
        <v>126</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312876</v>
      </c>
      <c r="S19" s="660"/>
      <c r="T19" s="660"/>
      <c r="U19" s="660"/>
      <c r="V19" s="660"/>
      <c r="W19" s="660"/>
      <c r="X19" s="660"/>
      <c r="Y19" s="661"/>
      <c r="Z19" s="662">
        <v>0.4</v>
      </c>
      <c r="AA19" s="662"/>
      <c r="AB19" s="662"/>
      <c r="AC19" s="662"/>
      <c r="AD19" s="663">
        <v>312876</v>
      </c>
      <c r="AE19" s="663"/>
      <c r="AF19" s="663"/>
      <c r="AG19" s="663"/>
      <c r="AH19" s="663"/>
      <c r="AI19" s="663"/>
      <c r="AJ19" s="663"/>
      <c r="AK19" s="663"/>
      <c r="AL19" s="664">
        <v>0.7</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1574737</v>
      </c>
      <c r="BH19" s="660"/>
      <c r="BI19" s="660"/>
      <c r="BJ19" s="660"/>
      <c r="BK19" s="660"/>
      <c r="BL19" s="660"/>
      <c r="BM19" s="660"/>
      <c r="BN19" s="661"/>
      <c r="BO19" s="662">
        <v>4.9000000000000004</v>
      </c>
      <c r="BP19" s="662"/>
      <c r="BQ19" s="662"/>
      <c r="BR19" s="662"/>
      <c r="BS19" s="663" t="s">
        <v>126</v>
      </c>
      <c r="BT19" s="663"/>
      <c r="BU19" s="663"/>
      <c r="BV19" s="663"/>
      <c r="BW19" s="663"/>
      <c r="BX19" s="663"/>
      <c r="BY19" s="663"/>
      <c r="BZ19" s="663"/>
      <c r="CA19" s="663"/>
      <c r="CB19" s="667"/>
      <c r="CD19" s="656" t="s">
        <v>265</v>
      </c>
      <c r="CE19" s="657"/>
      <c r="CF19" s="657"/>
      <c r="CG19" s="657"/>
      <c r="CH19" s="657"/>
      <c r="CI19" s="657"/>
      <c r="CJ19" s="657"/>
      <c r="CK19" s="657"/>
      <c r="CL19" s="657"/>
      <c r="CM19" s="657"/>
      <c r="CN19" s="657"/>
      <c r="CO19" s="657"/>
      <c r="CP19" s="657"/>
      <c r="CQ19" s="658"/>
      <c r="CR19" s="659" t="s">
        <v>126</v>
      </c>
      <c r="CS19" s="660"/>
      <c r="CT19" s="660"/>
      <c r="CU19" s="660"/>
      <c r="CV19" s="660"/>
      <c r="CW19" s="660"/>
      <c r="CX19" s="660"/>
      <c r="CY19" s="661"/>
      <c r="CZ19" s="662" t="s">
        <v>126</v>
      </c>
      <c r="DA19" s="662"/>
      <c r="DB19" s="662"/>
      <c r="DC19" s="662"/>
      <c r="DD19" s="668" t="s">
        <v>126</v>
      </c>
      <c r="DE19" s="660"/>
      <c r="DF19" s="660"/>
      <c r="DG19" s="660"/>
      <c r="DH19" s="660"/>
      <c r="DI19" s="660"/>
      <c r="DJ19" s="660"/>
      <c r="DK19" s="660"/>
      <c r="DL19" s="660"/>
      <c r="DM19" s="660"/>
      <c r="DN19" s="660"/>
      <c r="DO19" s="660"/>
      <c r="DP19" s="661"/>
      <c r="DQ19" s="668" t="s">
        <v>126</v>
      </c>
      <c r="DR19" s="660"/>
      <c r="DS19" s="660"/>
      <c r="DT19" s="660"/>
      <c r="DU19" s="660"/>
      <c r="DV19" s="660"/>
      <c r="DW19" s="660"/>
      <c r="DX19" s="660"/>
      <c r="DY19" s="660"/>
      <c r="DZ19" s="660"/>
      <c r="EA19" s="660"/>
      <c r="EB19" s="660"/>
      <c r="EC19" s="669"/>
    </row>
    <row r="20" spans="2:133" ht="11.25" customHeight="1" x14ac:dyDescent="0.15">
      <c r="B20" s="672" t="s">
        <v>266</v>
      </c>
      <c r="C20" s="673"/>
      <c r="D20" s="673"/>
      <c r="E20" s="673"/>
      <c r="F20" s="673"/>
      <c r="G20" s="673"/>
      <c r="H20" s="673"/>
      <c r="I20" s="673"/>
      <c r="J20" s="673"/>
      <c r="K20" s="673"/>
      <c r="L20" s="673"/>
      <c r="M20" s="673"/>
      <c r="N20" s="673"/>
      <c r="O20" s="673"/>
      <c r="P20" s="673"/>
      <c r="Q20" s="674"/>
      <c r="R20" s="659">
        <v>19867</v>
      </c>
      <c r="S20" s="660"/>
      <c r="T20" s="660"/>
      <c r="U20" s="660"/>
      <c r="V20" s="660"/>
      <c r="W20" s="660"/>
      <c r="X20" s="660"/>
      <c r="Y20" s="661"/>
      <c r="Z20" s="662">
        <v>0</v>
      </c>
      <c r="AA20" s="662"/>
      <c r="AB20" s="662"/>
      <c r="AC20" s="662"/>
      <c r="AD20" s="663">
        <v>19867</v>
      </c>
      <c r="AE20" s="663"/>
      <c r="AF20" s="663"/>
      <c r="AG20" s="663"/>
      <c r="AH20" s="663"/>
      <c r="AI20" s="663"/>
      <c r="AJ20" s="663"/>
      <c r="AK20" s="663"/>
      <c r="AL20" s="664">
        <v>0</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1574737</v>
      </c>
      <c r="BH20" s="660"/>
      <c r="BI20" s="660"/>
      <c r="BJ20" s="660"/>
      <c r="BK20" s="660"/>
      <c r="BL20" s="660"/>
      <c r="BM20" s="660"/>
      <c r="BN20" s="661"/>
      <c r="BO20" s="662">
        <v>4.9000000000000004</v>
      </c>
      <c r="BP20" s="662"/>
      <c r="BQ20" s="662"/>
      <c r="BR20" s="662"/>
      <c r="BS20" s="663" t="s">
        <v>126</v>
      </c>
      <c r="BT20" s="663"/>
      <c r="BU20" s="663"/>
      <c r="BV20" s="663"/>
      <c r="BW20" s="663"/>
      <c r="BX20" s="663"/>
      <c r="BY20" s="663"/>
      <c r="BZ20" s="663"/>
      <c r="CA20" s="663"/>
      <c r="CB20" s="667"/>
      <c r="CD20" s="656" t="s">
        <v>268</v>
      </c>
      <c r="CE20" s="657"/>
      <c r="CF20" s="657"/>
      <c r="CG20" s="657"/>
      <c r="CH20" s="657"/>
      <c r="CI20" s="657"/>
      <c r="CJ20" s="657"/>
      <c r="CK20" s="657"/>
      <c r="CL20" s="657"/>
      <c r="CM20" s="657"/>
      <c r="CN20" s="657"/>
      <c r="CO20" s="657"/>
      <c r="CP20" s="657"/>
      <c r="CQ20" s="658"/>
      <c r="CR20" s="659">
        <v>80354024</v>
      </c>
      <c r="CS20" s="660"/>
      <c r="CT20" s="660"/>
      <c r="CU20" s="660"/>
      <c r="CV20" s="660"/>
      <c r="CW20" s="660"/>
      <c r="CX20" s="660"/>
      <c r="CY20" s="661"/>
      <c r="CZ20" s="662">
        <v>100</v>
      </c>
      <c r="DA20" s="662"/>
      <c r="DB20" s="662"/>
      <c r="DC20" s="662"/>
      <c r="DD20" s="668">
        <v>6284529</v>
      </c>
      <c r="DE20" s="660"/>
      <c r="DF20" s="660"/>
      <c r="DG20" s="660"/>
      <c r="DH20" s="660"/>
      <c r="DI20" s="660"/>
      <c r="DJ20" s="660"/>
      <c r="DK20" s="660"/>
      <c r="DL20" s="660"/>
      <c r="DM20" s="660"/>
      <c r="DN20" s="660"/>
      <c r="DO20" s="660"/>
      <c r="DP20" s="661"/>
      <c r="DQ20" s="668">
        <v>50663904</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v>7318011</v>
      </c>
      <c r="S21" s="660"/>
      <c r="T21" s="660"/>
      <c r="U21" s="660"/>
      <c r="V21" s="660"/>
      <c r="W21" s="660"/>
      <c r="X21" s="660"/>
      <c r="Y21" s="661"/>
      <c r="Z21" s="662">
        <v>8.6999999999999993</v>
      </c>
      <c r="AA21" s="662"/>
      <c r="AB21" s="662"/>
      <c r="AC21" s="662"/>
      <c r="AD21" s="663">
        <v>6424154</v>
      </c>
      <c r="AE21" s="663"/>
      <c r="AF21" s="663"/>
      <c r="AG21" s="663"/>
      <c r="AH21" s="663"/>
      <c r="AI21" s="663"/>
      <c r="AJ21" s="663"/>
      <c r="AK21" s="663"/>
      <c r="AL21" s="664">
        <v>14.4</v>
      </c>
      <c r="AM21" s="665"/>
      <c r="AN21" s="665"/>
      <c r="AO21" s="666"/>
      <c r="AP21" s="656" t="s">
        <v>270</v>
      </c>
      <c r="AQ21" s="675"/>
      <c r="AR21" s="675"/>
      <c r="AS21" s="675"/>
      <c r="AT21" s="675"/>
      <c r="AU21" s="675"/>
      <c r="AV21" s="675"/>
      <c r="AW21" s="675"/>
      <c r="AX21" s="675"/>
      <c r="AY21" s="675"/>
      <c r="AZ21" s="675"/>
      <c r="BA21" s="675"/>
      <c r="BB21" s="675"/>
      <c r="BC21" s="675"/>
      <c r="BD21" s="675"/>
      <c r="BE21" s="675"/>
      <c r="BF21" s="676"/>
      <c r="BG21" s="659">
        <v>2844</v>
      </c>
      <c r="BH21" s="660"/>
      <c r="BI21" s="660"/>
      <c r="BJ21" s="660"/>
      <c r="BK21" s="660"/>
      <c r="BL21" s="660"/>
      <c r="BM21" s="660"/>
      <c r="BN21" s="661"/>
      <c r="BO21" s="662">
        <v>0</v>
      </c>
      <c r="BP21" s="662"/>
      <c r="BQ21" s="662"/>
      <c r="BR21" s="662"/>
      <c r="BS21" s="663" t="s">
        <v>126</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271</v>
      </c>
      <c r="C22" s="657"/>
      <c r="D22" s="657"/>
      <c r="E22" s="657"/>
      <c r="F22" s="657"/>
      <c r="G22" s="657"/>
      <c r="H22" s="657"/>
      <c r="I22" s="657"/>
      <c r="J22" s="657"/>
      <c r="K22" s="657"/>
      <c r="L22" s="657"/>
      <c r="M22" s="657"/>
      <c r="N22" s="657"/>
      <c r="O22" s="657"/>
      <c r="P22" s="657"/>
      <c r="Q22" s="658"/>
      <c r="R22" s="659">
        <v>6424154</v>
      </c>
      <c r="S22" s="660"/>
      <c r="T22" s="660"/>
      <c r="U22" s="660"/>
      <c r="V22" s="660"/>
      <c r="W22" s="660"/>
      <c r="X22" s="660"/>
      <c r="Y22" s="661"/>
      <c r="Z22" s="662">
        <v>7.7</v>
      </c>
      <c r="AA22" s="662"/>
      <c r="AB22" s="662"/>
      <c r="AC22" s="662"/>
      <c r="AD22" s="663">
        <v>6424154</v>
      </c>
      <c r="AE22" s="663"/>
      <c r="AF22" s="663"/>
      <c r="AG22" s="663"/>
      <c r="AH22" s="663"/>
      <c r="AI22" s="663"/>
      <c r="AJ22" s="663"/>
      <c r="AK22" s="663"/>
      <c r="AL22" s="664">
        <v>14.4</v>
      </c>
      <c r="AM22" s="665"/>
      <c r="AN22" s="665"/>
      <c r="AO22" s="666"/>
      <c r="AP22" s="656" t="s">
        <v>272</v>
      </c>
      <c r="AQ22" s="675"/>
      <c r="AR22" s="675"/>
      <c r="AS22" s="675"/>
      <c r="AT22" s="675"/>
      <c r="AU22" s="675"/>
      <c r="AV22" s="675"/>
      <c r="AW22" s="675"/>
      <c r="AX22" s="675"/>
      <c r="AY22" s="675"/>
      <c r="AZ22" s="675"/>
      <c r="BA22" s="675"/>
      <c r="BB22" s="675"/>
      <c r="BC22" s="675"/>
      <c r="BD22" s="675"/>
      <c r="BE22" s="675"/>
      <c r="BF22" s="676"/>
      <c r="BG22" s="659" t="s">
        <v>126</v>
      </c>
      <c r="BH22" s="660"/>
      <c r="BI22" s="660"/>
      <c r="BJ22" s="660"/>
      <c r="BK22" s="660"/>
      <c r="BL22" s="660"/>
      <c r="BM22" s="660"/>
      <c r="BN22" s="661"/>
      <c r="BO22" s="662" t="s">
        <v>126</v>
      </c>
      <c r="BP22" s="662"/>
      <c r="BQ22" s="662"/>
      <c r="BR22" s="662"/>
      <c r="BS22" s="663" t="s">
        <v>126</v>
      </c>
      <c r="BT22" s="663"/>
      <c r="BU22" s="663"/>
      <c r="BV22" s="663"/>
      <c r="BW22" s="663"/>
      <c r="BX22" s="663"/>
      <c r="BY22" s="663"/>
      <c r="BZ22" s="663"/>
      <c r="CA22" s="663"/>
      <c r="CB22" s="667"/>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v>879007</v>
      </c>
      <c r="S23" s="660"/>
      <c r="T23" s="660"/>
      <c r="U23" s="660"/>
      <c r="V23" s="660"/>
      <c r="W23" s="660"/>
      <c r="X23" s="660"/>
      <c r="Y23" s="661"/>
      <c r="Z23" s="662">
        <v>1</v>
      </c>
      <c r="AA23" s="662"/>
      <c r="AB23" s="662"/>
      <c r="AC23" s="662"/>
      <c r="AD23" s="663" t="s">
        <v>126</v>
      </c>
      <c r="AE23" s="663"/>
      <c r="AF23" s="663"/>
      <c r="AG23" s="663"/>
      <c r="AH23" s="663"/>
      <c r="AI23" s="663"/>
      <c r="AJ23" s="663"/>
      <c r="AK23" s="663"/>
      <c r="AL23" s="664" t="s">
        <v>126</v>
      </c>
      <c r="AM23" s="665"/>
      <c r="AN23" s="665"/>
      <c r="AO23" s="666"/>
      <c r="AP23" s="656" t="s">
        <v>275</v>
      </c>
      <c r="AQ23" s="675"/>
      <c r="AR23" s="675"/>
      <c r="AS23" s="675"/>
      <c r="AT23" s="675"/>
      <c r="AU23" s="675"/>
      <c r="AV23" s="675"/>
      <c r="AW23" s="675"/>
      <c r="AX23" s="675"/>
      <c r="AY23" s="675"/>
      <c r="AZ23" s="675"/>
      <c r="BA23" s="675"/>
      <c r="BB23" s="675"/>
      <c r="BC23" s="675"/>
      <c r="BD23" s="675"/>
      <c r="BE23" s="675"/>
      <c r="BF23" s="676"/>
      <c r="BG23" s="659">
        <v>1571893</v>
      </c>
      <c r="BH23" s="660"/>
      <c r="BI23" s="660"/>
      <c r="BJ23" s="660"/>
      <c r="BK23" s="660"/>
      <c r="BL23" s="660"/>
      <c r="BM23" s="660"/>
      <c r="BN23" s="661"/>
      <c r="BO23" s="662">
        <v>4.9000000000000004</v>
      </c>
      <c r="BP23" s="662"/>
      <c r="BQ23" s="662"/>
      <c r="BR23" s="662"/>
      <c r="BS23" s="663" t="s">
        <v>126</v>
      </c>
      <c r="BT23" s="663"/>
      <c r="BU23" s="663"/>
      <c r="BV23" s="663"/>
      <c r="BW23" s="663"/>
      <c r="BX23" s="663"/>
      <c r="BY23" s="663"/>
      <c r="BZ23" s="663"/>
      <c r="CA23" s="663"/>
      <c r="CB23" s="667"/>
      <c r="CD23" s="641" t="s">
        <v>215</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6" t="s">
        <v>279</v>
      </c>
      <c r="DM23" s="687"/>
      <c r="DN23" s="687"/>
      <c r="DO23" s="687"/>
      <c r="DP23" s="687"/>
      <c r="DQ23" s="687"/>
      <c r="DR23" s="687"/>
      <c r="DS23" s="687"/>
      <c r="DT23" s="687"/>
      <c r="DU23" s="687"/>
      <c r="DV23" s="688"/>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14850</v>
      </c>
      <c r="S24" s="660"/>
      <c r="T24" s="660"/>
      <c r="U24" s="660"/>
      <c r="V24" s="660"/>
      <c r="W24" s="660"/>
      <c r="X24" s="660"/>
      <c r="Y24" s="661"/>
      <c r="Z24" s="662">
        <v>0</v>
      </c>
      <c r="AA24" s="662"/>
      <c r="AB24" s="662"/>
      <c r="AC24" s="662"/>
      <c r="AD24" s="663" t="s">
        <v>126</v>
      </c>
      <c r="AE24" s="663"/>
      <c r="AF24" s="663"/>
      <c r="AG24" s="663"/>
      <c r="AH24" s="663"/>
      <c r="AI24" s="663"/>
      <c r="AJ24" s="663"/>
      <c r="AK24" s="663"/>
      <c r="AL24" s="664" t="s">
        <v>126</v>
      </c>
      <c r="AM24" s="665"/>
      <c r="AN24" s="665"/>
      <c r="AO24" s="666"/>
      <c r="AP24" s="656" t="s">
        <v>282</v>
      </c>
      <c r="AQ24" s="675"/>
      <c r="AR24" s="675"/>
      <c r="AS24" s="675"/>
      <c r="AT24" s="675"/>
      <c r="AU24" s="675"/>
      <c r="AV24" s="675"/>
      <c r="AW24" s="675"/>
      <c r="AX24" s="675"/>
      <c r="AY24" s="675"/>
      <c r="AZ24" s="675"/>
      <c r="BA24" s="675"/>
      <c r="BB24" s="675"/>
      <c r="BC24" s="675"/>
      <c r="BD24" s="675"/>
      <c r="BE24" s="675"/>
      <c r="BF24" s="676"/>
      <c r="BG24" s="659" t="s">
        <v>126</v>
      </c>
      <c r="BH24" s="660"/>
      <c r="BI24" s="660"/>
      <c r="BJ24" s="660"/>
      <c r="BK24" s="660"/>
      <c r="BL24" s="660"/>
      <c r="BM24" s="660"/>
      <c r="BN24" s="661"/>
      <c r="BO24" s="662" t="s">
        <v>126</v>
      </c>
      <c r="BP24" s="662"/>
      <c r="BQ24" s="662"/>
      <c r="BR24" s="662"/>
      <c r="BS24" s="663" t="s">
        <v>126</v>
      </c>
      <c r="BT24" s="663"/>
      <c r="BU24" s="663"/>
      <c r="BV24" s="663"/>
      <c r="BW24" s="663"/>
      <c r="BX24" s="663"/>
      <c r="BY24" s="663"/>
      <c r="BZ24" s="663"/>
      <c r="CA24" s="663"/>
      <c r="CB24" s="667"/>
      <c r="CD24" s="645" t="s">
        <v>283</v>
      </c>
      <c r="CE24" s="646"/>
      <c r="CF24" s="646"/>
      <c r="CG24" s="646"/>
      <c r="CH24" s="646"/>
      <c r="CI24" s="646"/>
      <c r="CJ24" s="646"/>
      <c r="CK24" s="646"/>
      <c r="CL24" s="646"/>
      <c r="CM24" s="646"/>
      <c r="CN24" s="646"/>
      <c r="CO24" s="646"/>
      <c r="CP24" s="646"/>
      <c r="CQ24" s="647"/>
      <c r="CR24" s="648">
        <v>44419144</v>
      </c>
      <c r="CS24" s="649"/>
      <c r="CT24" s="649"/>
      <c r="CU24" s="649"/>
      <c r="CV24" s="649"/>
      <c r="CW24" s="649"/>
      <c r="CX24" s="649"/>
      <c r="CY24" s="650"/>
      <c r="CZ24" s="653">
        <v>55.3</v>
      </c>
      <c r="DA24" s="654"/>
      <c r="DB24" s="654"/>
      <c r="DC24" s="670"/>
      <c r="DD24" s="694">
        <v>26530317</v>
      </c>
      <c r="DE24" s="649"/>
      <c r="DF24" s="649"/>
      <c r="DG24" s="649"/>
      <c r="DH24" s="649"/>
      <c r="DI24" s="649"/>
      <c r="DJ24" s="649"/>
      <c r="DK24" s="650"/>
      <c r="DL24" s="694">
        <v>25957327</v>
      </c>
      <c r="DM24" s="649"/>
      <c r="DN24" s="649"/>
      <c r="DO24" s="649"/>
      <c r="DP24" s="649"/>
      <c r="DQ24" s="649"/>
      <c r="DR24" s="649"/>
      <c r="DS24" s="649"/>
      <c r="DT24" s="649"/>
      <c r="DU24" s="649"/>
      <c r="DV24" s="650"/>
      <c r="DW24" s="653">
        <v>56</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46827317</v>
      </c>
      <c r="S25" s="660"/>
      <c r="T25" s="660"/>
      <c r="U25" s="660"/>
      <c r="V25" s="660"/>
      <c r="W25" s="660"/>
      <c r="X25" s="660"/>
      <c r="Y25" s="661"/>
      <c r="Z25" s="662">
        <v>55.9</v>
      </c>
      <c r="AA25" s="662"/>
      <c r="AB25" s="662"/>
      <c r="AC25" s="662"/>
      <c r="AD25" s="663">
        <v>44361567</v>
      </c>
      <c r="AE25" s="663"/>
      <c r="AF25" s="663"/>
      <c r="AG25" s="663"/>
      <c r="AH25" s="663"/>
      <c r="AI25" s="663"/>
      <c r="AJ25" s="663"/>
      <c r="AK25" s="663"/>
      <c r="AL25" s="664">
        <v>99.4</v>
      </c>
      <c r="AM25" s="665"/>
      <c r="AN25" s="665"/>
      <c r="AO25" s="666"/>
      <c r="AP25" s="656" t="s">
        <v>285</v>
      </c>
      <c r="AQ25" s="675"/>
      <c r="AR25" s="675"/>
      <c r="AS25" s="675"/>
      <c r="AT25" s="675"/>
      <c r="AU25" s="675"/>
      <c r="AV25" s="675"/>
      <c r="AW25" s="675"/>
      <c r="AX25" s="675"/>
      <c r="AY25" s="675"/>
      <c r="AZ25" s="675"/>
      <c r="BA25" s="675"/>
      <c r="BB25" s="675"/>
      <c r="BC25" s="675"/>
      <c r="BD25" s="675"/>
      <c r="BE25" s="675"/>
      <c r="BF25" s="676"/>
      <c r="BG25" s="659" t="s">
        <v>126</v>
      </c>
      <c r="BH25" s="660"/>
      <c r="BI25" s="660"/>
      <c r="BJ25" s="660"/>
      <c r="BK25" s="660"/>
      <c r="BL25" s="660"/>
      <c r="BM25" s="660"/>
      <c r="BN25" s="661"/>
      <c r="BO25" s="662" t="s">
        <v>126</v>
      </c>
      <c r="BP25" s="662"/>
      <c r="BQ25" s="662"/>
      <c r="BR25" s="662"/>
      <c r="BS25" s="663" t="s">
        <v>126</v>
      </c>
      <c r="BT25" s="663"/>
      <c r="BU25" s="663"/>
      <c r="BV25" s="663"/>
      <c r="BW25" s="663"/>
      <c r="BX25" s="663"/>
      <c r="BY25" s="663"/>
      <c r="BZ25" s="663"/>
      <c r="CA25" s="663"/>
      <c r="CB25" s="667"/>
      <c r="CD25" s="656" t="s">
        <v>286</v>
      </c>
      <c r="CE25" s="657"/>
      <c r="CF25" s="657"/>
      <c r="CG25" s="657"/>
      <c r="CH25" s="657"/>
      <c r="CI25" s="657"/>
      <c r="CJ25" s="657"/>
      <c r="CK25" s="657"/>
      <c r="CL25" s="657"/>
      <c r="CM25" s="657"/>
      <c r="CN25" s="657"/>
      <c r="CO25" s="657"/>
      <c r="CP25" s="657"/>
      <c r="CQ25" s="658"/>
      <c r="CR25" s="659">
        <v>12830457</v>
      </c>
      <c r="CS25" s="691"/>
      <c r="CT25" s="691"/>
      <c r="CU25" s="691"/>
      <c r="CV25" s="691"/>
      <c r="CW25" s="691"/>
      <c r="CX25" s="691"/>
      <c r="CY25" s="692"/>
      <c r="CZ25" s="664">
        <v>16</v>
      </c>
      <c r="DA25" s="689"/>
      <c r="DB25" s="689"/>
      <c r="DC25" s="693"/>
      <c r="DD25" s="668">
        <v>11686841</v>
      </c>
      <c r="DE25" s="691"/>
      <c r="DF25" s="691"/>
      <c r="DG25" s="691"/>
      <c r="DH25" s="691"/>
      <c r="DI25" s="691"/>
      <c r="DJ25" s="691"/>
      <c r="DK25" s="692"/>
      <c r="DL25" s="668">
        <v>11476270</v>
      </c>
      <c r="DM25" s="691"/>
      <c r="DN25" s="691"/>
      <c r="DO25" s="691"/>
      <c r="DP25" s="691"/>
      <c r="DQ25" s="691"/>
      <c r="DR25" s="691"/>
      <c r="DS25" s="691"/>
      <c r="DT25" s="691"/>
      <c r="DU25" s="691"/>
      <c r="DV25" s="692"/>
      <c r="DW25" s="664">
        <v>24.7</v>
      </c>
      <c r="DX25" s="689"/>
      <c r="DY25" s="689"/>
      <c r="DZ25" s="689"/>
      <c r="EA25" s="689"/>
      <c r="EB25" s="689"/>
      <c r="EC25" s="690"/>
    </row>
    <row r="26" spans="2:133" ht="11.25" customHeight="1" x14ac:dyDescent="0.15">
      <c r="B26" s="656" t="s">
        <v>287</v>
      </c>
      <c r="C26" s="657"/>
      <c r="D26" s="657"/>
      <c r="E26" s="657"/>
      <c r="F26" s="657"/>
      <c r="G26" s="657"/>
      <c r="H26" s="657"/>
      <c r="I26" s="657"/>
      <c r="J26" s="657"/>
      <c r="K26" s="657"/>
      <c r="L26" s="657"/>
      <c r="M26" s="657"/>
      <c r="N26" s="657"/>
      <c r="O26" s="657"/>
      <c r="P26" s="657"/>
      <c r="Q26" s="658"/>
      <c r="R26" s="659">
        <v>42546</v>
      </c>
      <c r="S26" s="660"/>
      <c r="T26" s="660"/>
      <c r="U26" s="660"/>
      <c r="V26" s="660"/>
      <c r="W26" s="660"/>
      <c r="X26" s="660"/>
      <c r="Y26" s="661"/>
      <c r="Z26" s="662">
        <v>0.1</v>
      </c>
      <c r="AA26" s="662"/>
      <c r="AB26" s="662"/>
      <c r="AC26" s="662"/>
      <c r="AD26" s="663">
        <v>42546</v>
      </c>
      <c r="AE26" s="663"/>
      <c r="AF26" s="663"/>
      <c r="AG26" s="663"/>
      <c r="AH26" s="663"/>
      <c r="AI26" s="663"/>
      <c r="AJ26" s="663"/>
      <c r="AK26" s="663"/>
      <c r="AL26" s="664">
        <v>0.1</v>
      </c>
      <c r="AM26" s="665"/>
      <c r="AN26" s="665"/>
      <c r="AO26" s="666"/>
      <c r="AP26" s="656" t="s">
        <v>288</v>
      </c>
      <c r="AQ26" s="675"/>
      <c r="AR26" s="675"/>
      <c r="AS26" s="675"/>
      <c r="AT26" s="675"/>
      <c r="AU26" s="675"/>
      <c r="AV26" s="675"/>
      <c r="AW26" s="675"/>
      <c r="AX26" s="675"/>
      <c r="AY26" s="675"/>
      <c r="AZ26" s="675"/>
      <c r="BA26" s="675"/>
      <c r="BB26" s="675"/>
      <c r="BC26" s="675"/>
      <c r="BD26" s="675"/>
      <c r="BE26" s="675"/>
      <c r="BF26" s="676"/>
      <c r="BG26" s="659" t="s">
        <v>126</v>
      </c>
      <c r="BH26" s="660"/>
      <c r="BI26" s="660"/>
      <c r="BJ26" s="660"/>
      <c r="BK26" s="660"/>
      <c r="BL26" s="660"/>
      <c r="BM26" s="660"/>
      <c r="BN26" s="661"/>
      <c r="BO26" s="662" t="s">
        <v>126</v>
      </c>
      <c r="BP26" s="662"/>
      <c r="BQ26" s="662"/>
      <c r="BR26" s="662"/>
      <c r="BS26" s="663" t="s">
        <v>126</v>
      </c>
      <c r="BT26" s="663"/>
      <c r="BU26" s="663"/>
      <c r="BV26" s="663"/>
      <c r="BW26" s="663"/>
      <c r="BX26" s="663"/>
      <c r="BY26" s="663"/>
      <c r="BZ26" s="663"/>
      <c r="CA26" s="663"/>
      <c r="CB26" s="667"/>
      <c r="CD26" s="656" t="s">
        <v>289</v>
      </c>
      <c r="CE26" s="657"/>
      <c r="CF26" s="657"/>
      <c r="CG26" s="657"/>
      <c r="CH26" s="657"/>
      <c r="CI26" s="657"/>
      <c r="CJ26" s="657"/>
      <c r="CK26" s="657"/>
      <c r="CL26" s="657"/>
      <c r="CM26" s="657"/>
      <c r="CN26" s="657"/>
      <c r="CO26" s="657"/>
      <c r="CP26" s="657"/>
      <c r="CQ26" s="658"/>
      <c r="CR26" s="659">
        <v>8698961</v>
      </c>
      <c r="CS26" s="660"/>
      <c r="CT26" s="660"/>
      <c r="CU26" s="660"/>
      <c r="CV26" s="660"/>
      <c r="CW26" s="660"/>
      <c r="CX26" s="660"/>
      <c r="CY26" s="661"/>
      <c r="CZ26" s="664">
        <v>10.8</v>
      </c>
      <c r="DA26" s="689"/>
      <c r="DB26" s="689"/>
      <c r="DC26" s="693"/>
      <c r="DD26" s="668">
        <v>7769077</v>
      </c>
      <c r="DE26" s="660"/>
      <c r="DF26" s="660"/>
      <c r="DG26" s="660"/>
      <c r="DH26" s="660"/>
      <c r="DI26" s="660"/>
      <c r="DJ26" s="660"/>
      <c r="DK26" s="661"/>
      <c r="DL26" s="668" t="s">
        <v>126</v>
      </c>
      <c r="DM26" s="660"/>
      <c r="DN26" s="660"/>
      <c r="DO26" s="660"/>
      <c r="DP26" s="660"/>
      <c r="DQ26" s="660"/>
      <c r="DR26" s="660"/>
      <c r="DS26" s="660"/>
      <c r="DT26" s="660"/>
      <c r="DU26" s="660"/>
      <c r="DV26" s="661"/>
      <c r="DW26" s="664" t="s">
        <v>126</v>
      </c>
      <c r="DX26" s="689"/>
      <c r="DY26" s="689"/>
      <c r="DZ26" s="689"/>
      <c r="EA26" s="689"/>
      <c r="EB26" s="689"/>
      <c r="EC26" s="690"/>
    </row>
    <row r="27" spans="2:133" ht="11.25" customHeight="1" x14ac:dyDescent="0.15">
      <c r="B27" s="656" t="s">
        <v>290</v>
      </c>
      <c r="C27" s="657"/>
      <c r="D27" s="657"/>
      <c r="E27" s="657"/>
      <c r="F27" s="657"/>
      <c r="G27" s="657"/>
      <c r="H27" s="657"/>
      <c r="I27" s="657"/>
      <c r="J27" s="657"/>
      <c r="K27" s="657"/>
      <c r="L27" s="657"/>
      <c r="M27" s="657"/>
      <c r="N27" s="657"/>
      <c r="O27" s="657"/>
      <c r="P27" s="657"/>
      <c r="Q27" s="658"/>
      <c r="R27" s="659">
        <v>735863</v>
      </c>
      <c r="S27" s="660"/>
      <c r="T27" s="660"/>
      <c r="U27" s="660"/>
      <c r="V27" s="660"/>
      <c r="W27" s="660"/>
      <c r="X27" s="660"/>
      <c r="Y27" s="661"/>
      <c r="Z27" s="662">
        <v>0.9</v>
      </c>
      <c r="AA27" s="662"/>
      <c r="AB27" s="662"/>
      <c r="AC27" s="662"/>
      <c r="AD27" s="663" t="s">
        <v>126</v>
      </c>
      <c r="AE27" s="663"/>
      <c r="AF27" s="663"/>
      <c r="AG27" s="663"/>
      <c r="AH27" s="663"/>
      <c r="AI27" s="663"/>
      <c r="AJ27" s="663"/>
      <c r="AK27" s="663"/>
      <c r="AL27" s="664" t="s">
        <v>126</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32112509</v>
      </c>
      <c r="BH27" s="660"/>
      <c r="BI27" s="660"/>
      <c r="BJ27" s="660"/>
      <c r="BK27" s="660"/>
      <c r="BL27" s="660"/>
      <c r="BM27" s="660"/>
      <c r="BN27" s="661"/>
      <c r="BO27" s="662">
        <v>100</v>
      </c>
      <c r="BP27" s="662"/>
      <c r="BQ27" s="662"/>
      <c r="BR27" s="662"/>
      <c r="BS27" s="663">
        <v>613461</v>
      </c>
      <c r="BT27" s="663"/>
      <c r="BU27" s="663"/>
      <c r="BV27" s="663"/>
      <c r="BW27" s="663"/>
      <c r="BX27" s="663"/>
      <c r="BY27" s="663"/>
      <c r="BZ27" s="663"/>
      <c r="CA27" s="663"/>
      <c r="CB27" s="667"/>
      <c r="CD27" s="656" t="s">
        <v>292</v>
      </c>
      <c r="CE27" s="657"/>
      <c r="CF27" s="657"/>
      <c r="CG27" s="657"/>
      <c r="CH27" s="657"/>
      <c r="CI27" s="657"/>
      <c r="CJ27" s="657"/>
      <c r="CK27" s="657"/>
      <c r="CL27" s="657"/>
      <c r="CM27" s="657"/>
      <c r="CN27" s="657"/>
      <c r="CO27" s="657"/>
      <c r="CP27" s="657"/>
      <c r="CQ27" s="658"/>
      <c r="CR27" s="659">
        <v>23804560</v>
      </c>
      <c r="CS27" s="691"/>
      <c r="CT27" s="691"/>
      <c r="CU27" s="691"/>
      <c r="CV27" s="691"/>
      <c r="CW27" s="691"/>
      <c r="CX27" s="691"/>
      <c r="CY27" s="692"/>
      <c r="CZ27" s="664">
        <v>29.6</v>
      </c>
      <c r="DA27" s="689"/>
      <c r="DB27" s="689"/>
      <c r="DC27" s="693"/>
      <c r="DD27" s="668">
        <v>7200517</v>
      </c>
      <c r="DE27" s="691"/>
      <c r="DF27" s="691"/>
      <c r="DG27" s="691"/>
      <c r="DH27" s="691"/>
      <c r="DI27" s="691"/>
      <c r="DJ27" s="691"/>
      <c r="DK27" s="692"/>
      <c r="DL27" s="668">
        <v>6838098</v>
      </c>
      <c r="DM27" s="691"/>
      <c r="DN27" s="691"/>
      <c r="DO27" s="691"/>
      <c r="DP27" s="691"/>
      <c r="DQ27" s="691"/>
      <c r="DR27" s="691"/>
      <c r="DS27" s="691"/>
      <c r="DT27" s="691"/>
      <c r="DU27" s="691"/>
      <c r="DV27" s="692"/>
      <c r="DW27" s="664">
        <v>14.7</v>
      </c>
      <c r="DX27" s="689"/>
      <c r="DY27" s="689"/>
      <c r="DZ27" s="689"/>
      <c r="EA27" s="689"/>
      <c r="EB27" s="689"/>
      <c r="EC27" s="690"/>
    </row>
    <row r="28" spans="2:133" ht="11.25" customHeight="1" x14ac:dyDescent="0.15">
      <c r="B28" s="656" t="s">
        <v>293</v>
      </c>
      <c r="C28" s="657"/>
      <c r="D28" s="657"/>
      <c r="E28" s="657"/>
      <c r="F28" s="657"/>
      <c r="G28" s="657"/>
      <c r="H28" s="657"/>
      <c r="I28" s="657"/>
      <c r="J28" s="657"/>
      <c r="K28" s="657"/>
      <c r="L28" s="657"/>
      <c r="M28" s="657"/>
      <c r="N28" s="657"/>
      <c r="O28" s="657"/>
      <c r="P28" s="657"/>
      <c r="Q28" s="658"/>
      <c r="R28" s="659">
        <v>697755</v>
      </c>
      <c r="S28" s="660"/>
      <c r="T28" s="660"/>
      <c r="U28" s="660"/>
      <c r="V28" s="660"/>
      <c r="W28" s="660"/>
      <c r="X28" s="660"/>
      <c r="Y28" s="661"/>
      <c r="Z28" s="662">
        <v>0.8</v>
      </c>
      <c r="AA28" s="662"/>
      <c r="AB28" s="662"/>
      <c r="AC28" s="662"/>
      <c r="AD28" s="663">
        <v>53051</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294</v>
      </c>
      <c r="CE28" s="657"/>
      <c r="CF28" s="657"/>
      <c r="CG28" s="657"/>
      <c r="CH28" s="657"/>
      <c r="CI28" s="657"/>
      <c r="CJ28" s="657"/>
      <c r="CK28" s="657"/>
      <c r="CL28" s="657"/>
      <c r="CM28" s="657"/>
      <c r="CN28" s="657"/>
      <c r="CO28" s="657"/>
      <c r="CP28" s="657"/>
      <c r="CQ28" s="658"/>
      <c r="CR28" s="659">
        <v>7784127</v>
      </c>
      <c r="CS28" s="660"/>
      <c r="CT28" s="660"/>
      <c r="CU28" s="660"/>
      <c r="CV28" s="660"/>
      <c r="CW28" s="660"/>
      <c r="CX28" s="660"/>
      <c r="CY28" s="661"/>
      <c r="CZ28" s="664">
        <v>9.6999999999999993</v>
      </c>
      <c r="DA28" s="689"/>
      <c r="DB28" s="689"/>
      <c r="DC28" s="693"/>
      <c r="DD28" s="668">
        <v>7642959</v>
      </c>
      <c r="DE28" s="660"/>
      <c r="DF28" s="660"/>
      <c r="DG28" s="660"/>
      <c r="DH28" s="660"/>
      <c r="DI28" s="660"/>
      <c r="DJ28" s="660"/>
      <c r="DK28" s="661"/>
      <c r="DL28" s="668">
        <v>7642959</v>
      </c>
      <c r="DM28" s="660"/>
      <c r="DN28" s="660"/>
      <c r="DO28" s="660"/>
      <c r="DP28" s="660"/>
      <c r="DQ28" s="660"/>
      <c r="DR28" s="660"/>
      <c r="DS28" s="660"/>
      <c r="DT28" s="660"/>
      <c r="DU28" s="660"/>
      <c r="DV28" s="661"/>
      <c r="DW28" s="664">
        <v>16.5</v>
      </c>
      <c r="DX28" s="689"/>
      <c r="DY28" s="689"/>
      <c r="DZ28" s="689"/>
      <c r="EA28" s="689"/>
      <c r="EB28" s="689"/>
      <c r="EC28" s="690"/>
    </row>
    <row r="29" spans="2:133" ht="11.25" customHeight="1" x14ac:dyDescent="0.15">
      <c r="B29" s="656" t="s">
        <v>295</v>
      </c>
      <c r="C29" s="657"/>
      <c r="D29" s="657"/>
      <c r="E29" s="657"/>
      <c r="F29" s="657"/>
      <c r="G29" s="657"/>
      <c r="H29" s="657"/>
      <c r="I29" s="657"/>
      <c r="J29" s="657"/>
      <c r="K29" s="657"/>
      <c r="L29" s="657"/>
      <c r="M29" s="657"/>
      <c r="N29" s="657"/>
      <c r="O29" s="657"/>
      <c r="P29" s="657"/>
      <c r="Q29" s="658"/>
      <c r="R29" s="659">
        <v>408851</v>
      </c>
      <c r="S29" s="660"/>
      <c r="T29" s="660"/>
      <c r="U29" s="660"/>
      <c r="V29" s="660"/>
      <c r="W29" s="660"/>
      <c r="X29" s="660"/>
      <c r="Y29" s="661"/>
      <c r="Z29" s="662">
        <v>0.5</v>
      </c>
      <c r="AA29" s="662"/>
      <c r="AB29" s="662"/>
      <c r="AC29" s="662"/>
      <c r="AD29" s="663">
        <v>394</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296</v>
      </c>
      <c r="CE29" s="696"/>
      <c r="CF29" s="656" t="s">
        <v>70</v>
      </c>
      <c r="CG29" s="657"/>
      <c r="CH29" s="657"/>
      <c r="CI29" s="657"/>
      <c r="CJ29" s="657"/>
      <c r="CK29" s="657"/>
      <c r="CL29" s="657"/>
      <c r="CM29" s="657"/>
      <c r="CN29" s="657"/>
      <c r="CO29" s="657"/>
      <c r="CP29" s="657"/>
      <c r="CQ29" s="658"/>
      <c r="CR29" s="659">
        <v>7784100</v>
      </c>
      <c r="CS29" s="691"/>
      <c r="CT29" s="691"/>
      <c r="CU29" s="691"/>
      <c r="CV29" s="691"/>
      <c r="CW29" s="691"/>
      <c r="CX29" s="691"/>
      <c r="CY29" s="692"/>
      <c r="CZ29" s="664">
        <v>9.6999999999999993</v>
      </c>
      <c r="DA29" s="689"/>
      <c r="DB29" s="689"/>
      <c r="DC29" s="693"/>
      <c r="DD29" s="668">
        <v>7642932</v>
      </c>
      <c r="DE29" s="691"/>
      <c r="DF29" s="691"/>
      <c r="DG29" s="691"/>
      <c r="DH29" s="691"/>
      <c r="DI29" s="691"/>
      <c r="DJ29" s="691"/>
      <c r="DK29" s="692"/>
      <c r="DL29" s="668">
        <v>7642932</v>
      </c>
      <c r="DM29" s="691"/>
      <c r="DN29" s="691"/>
      <c r="DO29" s="691"/>
      <c r="DP29" s="691"/>
      <c r="DQ29" s="691"/>
      <c r="DR29" s="691"/>
      <c r="DS29" s="691"/>
      <c r="DT29" s="691"/>
      <c r="DU29" s="691"/>
      <c r="DV29" s="692"/>
      <c r="DW29" s="664">
        <v>16.5</v>
      </c>
      <c r="DX29" s="689"/>
      <c r="DY29" s="689"/>
      <c r="DZ29" s="689"/>
      <c r="EA29" s="689"/>
      <c r="EB29" s="689"/>
      <c r="EC29" s="690"/>
    </row>
    <row r="30" spans="2:133" ht="11.25" customHeight="1" x14ac:dyDescent="0.15">
      <c r="B30" s="656" t="s">
        <v>297</v>
      </c>
      <c r="C30" s="657"/>
      <c r="D30" s="657"/>
      <c r="E30" s="657"/>
      <c r="F30" s="657"/>
      <c r="G30" s="657"/>
      <c r="H30" s="657"/>
      <c r="I30" s="657"/>
      <c r="J30" s="657"/>
      <c r="K30" s="657"/>
      <c r="L30" s="657"/>
      <c r="M30" s="657"/>
      <c r="N30" s="657"/>
      <c r="O30" s="657"/>
      <c r="P30" s="657"/>
      <c r="Q30" s="658"/>
      <c r="R30" s="659">
        <v>16919902</v>
      </c>
      <c r="S30" s="660"/>
      <c r="T30" s="660"/>
      <c r="U30" s="660"/>
      <c r="V30" s="660"/>
      <c r="W30" s="660"/>
      <c r="X30" s="660"/>
      <c r="Y30" s="661"/>
      <c r="Z30" s="662">
        <v>20.2</v>
      </c>
      <c r="AA30" s="662"/>
      <c r="AB30" s="662"/>
      <c r="AC30" s="662"/>
      <c r="AD30" s="663" t="s">
        <v>126</v>
      </c>
      <c r="AE30" s="663"/>
      <c r="AF30" s="663"/>
      <c r="AG30" s="663"/>
      <c r="AH30" s="663"/>
      <c r="AI30" s="663"/>
      <c r="AJ30" s="663"/>
      <c r="AK30" s="663"/>
      <c r="AL30" s="664" t="s">
        <v>126</v>
      </c>
      <c r="AM30" s="665"/>
      <c r="AN30" s="665"/>
      <c r="AO30" s="666"/>
      <c r="AP30" s="641" t="s">
        <v>215</v>
      </c>
      <c r="AQ30" s="642"/>
      <c r="AR30" s="642"/>
      <c r="AS30" s="642"/>
      <c r="AT30" s="642"/>
      <c r="AU30" s="642"/>
      <c r="AV30" s="642"/>
      <c r="AW30" s="642"/>
      <c r="AX30" s="642"/>
      <c r="AY30" s="642"/>
      <c r="AZ30" s="642"/>
      <c r="BA30" s="642"/>
      <c r="BB30" s="642"/>
      <c r="BC30" s="642"/>
      <c r="BD30" s="642"/>
      <c r="BE30" s="642"/>
      <c r="BF30" s="643"/>
      <c r="BG30" s="641" t="s">
        <v>298</v>
      </c>
      <c r="BH30" s="701"/>
      <c r="BI30" s="701"/>
      <c r="BJ30" s="701"/>
      <c r="BK30" s="701"/>
      <c r="BL30" s="701"/>
      <c r="BM30" s="701"/>
      <c r="BN30" s="701"/>
      <c r="BO30" s="701"/>
      <c r="BP30" s="701"/>
      <c r="BQ30" s="702"/>
      <c r="BR30" s="641" t="s">
        <v>299</v>
      </c>
      <c r="BS30" s="701"/>
      <c r="BT30" s="701"/>
      <c r="BU30" s="701"/>
      <c r="BV30" s="701"/>
      <c r="BW30" s="701"/>
      <c r="BX30" s="701"/>
      <c r="BY30" s="701"/>
      <c r="BZ30" s="701"/>
      <c r="CA30" s="701"/>
      <c r="CB30" s="702"/>
      <c r="CD30" s="697"/>
      <c r="CE30" s="698"/>
      <c r="CF30" s="656" t="s">
        <v>300</v>
      </c>
      <c r="CG30" s="657"/>
      <c r="CH30" s="657"/>
      <c r="CI30" s="657"/>
      <c r="CJ30" s="657"/>
      <c r="CK30" s="657"/>
      <c r="CL30" s="657"/>
      <c r="CM30" s="657"/>
      <c r="CN30" s="657"/>
      <c r="CO30" s="657"/>
      <c r="CP30" s="657"/>
      <c r="CQ30" s="658"/>
      <c r="CR30" s="659">
        <v>7582116</v>
      </c>
      <c r="CS30" s="660"/>
      <c r="CT30" s="660"/>
      <c r="CU30" s="660"/>
      <c r="CV30" s="660"/>
      <c r="CW30" s="660"/>
      <c r="CX30" s="660"/>
      <c r="CY30" s="661"/>
      <c r="CZ30" s="664">
        <v>9.4</v>
      </c>
      <c r="DA30" s="689"/>
      <c r="DB30" s="689"/>
      <c r="DC30" s="693"/>
      <c r="DD30" s="668">
        <v>7442421</v>
      </c>
      <c r="DE30" s="660"/>
      <c r="DF30" s="660"/>
      <c r="DG30" s="660"/>
      <c r="DH30" s="660"/>
      <c r="DI30" s="660"/>
      <c r="DJ30" s="660"/>
      <c r="DK30" s="661"/>
      <c r="DL30" s="668">
        <v>7442421</v>
      </c>
      <c r="DM30" s="660"/>
      <c r="DN30" s="660"/>
      <c r="DO30" s="660"/>
      <c r="DP30" s="660"/>
      <c r="DQ30" s="660"/>
      <c r="DR30" s="660"/>
      <c r="DS30" s="660"/>
      <c r="DT30" s="660"/>
      <c r="DU30" s="660"/>
      <c r="DV30" s="661"/>
      <c r="DW30" s="664">
        <v>16</v>
      </c>
      <c r="DX30" s="689"/>
      <c r="DY30" s="689"/>
      <c r="DZ30" s="689"/>
      <c r="EA30" s="689"/>
      <c r="EB30" s="689"/>
      <c r="EC30" s="690"/>
    </row>
    <row r="31" spans="2:133" ht="11.25" customHeight="1" x14ac:dyDescent="0.15">
      <c r="B31" s="672" t="s">
        <v>301</v>
      </c>
      <c r="C31" s="673"/>
      <c r="D31" s="673"/>
      <c r="E31" s="673"/>
      <c r="F31" s="673"/>
      <c r="G31" s="673"/>
      <c r="H31" s="673"/>
      <c r="I31" s="673"/>
      <c r="J31" s="673"/>
      <c r="K31" s="673"/>
      <c r="L31" s="673"/>
      <c r="M31" s="673"/>
      <c r="N31" s="673"/>
      <c r="O31" s="673"/>
      <c r="P31" s="673"/>
      <c r="Q31" s="674"/>
      <c r="R31" s="659" t="s">
        <v>126</v>
      </c>
      <c r="S31" s="660"/>
      <c r="T31" s="660"/>
      <c r="U31" s="660"/>
      <c r="V31" s="660"/>
      <c r="W31" s="660"/>
      <c r="X31" s="660"/>
      <c r="Y31" s="661"/>
      <c r="Z31" s="662" t="s">
        <v>126</v>
      </c>
      <c r="AA31" s="662"/>
      <c r="AB31" s="662"/>
      <c r="AC31" s="662"/>
      <c r="AD31" s="663" t="s">
        <v>126</v>
      </c>
      <c r="AE31" s="663"/>
      <c r="AF31" s="663"/>
      <c r="AG31" s="663"/>
      <c r="AH31" s="663"/>
      <c r="AI31" s="663"/>
      <c r="AJ31" s="663"/>
      <c r="AK31" s="663"/>
      <c r="AL31" s="664" t="s">
        <v>126</v>
      </c>
      <c r="AM31" s="665"/>
      <c r="AN31" s="665"/>
      <c r="AO31" s="666"/>
      <c r="AP31" s="705" t="s">
        <v>302</v>
      </c>
      <c r="AQ31" s="706"/>
      <c r="AR31" s="706"/>
      <c r="AS31" s="706"/>
      <c r="AT31" s="711" t="s">
        <v>303</v>
      </c>
      <c r="AU31" s="353"/>
      <c r="AV31" s="353"/>
      <c r="AW31" s="353"/>
      <c r="AX31" s="645" t="s">
        <v>181</v>
      </c>
      <c r="AY31" s="646"/>
      <c r="AZ31" s="646"/>
      <c r="BA31" s="646"/>
      <c r="BB31" s="646"/>
      <c r="BC31" s="646"/>
      <c r="BD31" s="646"/>
      <c r="BE31" s="646"/>
      <c r="BF31" s="647"/>
      <c r="BG31" s="715">
        <v>99.3</v>
      </c>
      <c r="BH31" s="703"/>
      <c r="BI31" s="703"/>
      <c r="BJ31" s="703"/>
      <c r="BK31" s="703"/>
      <c r="BL31" s="703"/>
      <c r="BM31" s="654">
        <v>97.6</v>
      </c>
      <c r="BN31" s="703"/>
      <c r="BO31" s="703"/>
      <c r="BP31" s="703"/>
      <c r="BQ31" s="704"/>
      <c r="BR31" s="715">
        <v>99.3</v>
      </c>
      <c r="BS31" s="703"/>
      <c r="BT31" s="703"/>
      <c r="BU31" s="703"/>
      <c r="BV31" s="703"/>
      <c r="BW31" s="703"/>
      <c r="BX31" s="654">
        <v>97.2</v>
      </c>
      <c r="BY31" s="703"/>
      <c r="BZ31" s="703"/>
      <c r="CA31" s="703"/>
      <c r="CB31" s="704"/>
      <c r="CD31" s="697"/>
      <c r="CE31" s="698"/>
      <c r="CF31" s="656" t="s">
        <v>304</v>
      </c>
      <c r="CG31" s="657"/>
      <c r="CH31" s="657"/>
      <c r="CI31" s="657"/>
      <c r="CJ31" s="657"/>
      <c r="CK31" s="657"/>
      <c r="CL31" s="657"/>
      <c r="CM31" s="657"/>
      <c r="CN31" s="657"/>
      <c r="CO31" s="657"/>
      <c r="CP31" s="657"/>
      <c r="CQ31" s="658"/>
      <c r="CR31" s="659">
        <v>201984</v>
      </c>
      <c r="CS31" s="691"/>
      <c r="CT31" s="691"/>
      <c r="CU31" s="691"/>
      <c r="CV31" s="691"/>
      <c r="CW31" s="691"/>
      <c r="CX31" s="691"/>
      <c r="CY31" s="692"/>
      <c r="CZ31" s="664">
        <v>0.3</v>
      </c>
      <c r="DA31" s="689"/>
      <c r="DB31" s="689"/>
      <c r="DC31" s="693"/>
      <c r="DD31" s="668">
        <v>200511</v>
      </c>
      <c r="DE31" s="691"/>
      <c r="DF31" s="691"/>
      <c r="DG31" s="691"/>
      <c r="DH31" s="691"/>
      <c r="DI31" s="691"/>
      <c r="DJ31" s="691"/>
      <c r="DK31" s="692"/>
      <c r="DL31" s="668">
        <v>200511</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15">
      <c r="B32" s="656" t="s">
        <v>305</v>
      </c>
      <c r="C32" s="657"/>
      <c r="D32" s="657"/>
      <c r="E32" s="657"/>
      <c r="F32" s="657"/>
      <c r="G32" s="657"/>
      <c r="H32" s="657"/>
      <c r="I32" s="657"/>
      <c r="J32" s="657"/>
      <c r="K32" s="657"/>
      <c r="L32" s="657"/>
      <c r="M32" s="657"/>
      <c r="N32" s="657"/>
      <c r="O32" s="657"/>
      <c r="P32" s="657"/>
      <c r="Q32" s="658"/>
      <c r="R32" s="659">
        <v>6397455</v>
      </c>
      <c r="S32" s="660"/>
      <c r="T32" s="660"/>
      <c r="U32" s="660"/>
      <c r="V32" s="660"/>
      <c r="W32" s="660"/>
      <c r="X32" s="660"/>
      <c r="Y32" s="661"/>
      <c r="Z32" s="662">
        <v>7.6</v>
      </c>
      <c r="AA32" s="662"/>
      <c r="AB32" s="662"/>
      <c r="AC32" s="662"/>
      <c r="AD32" s="663" t="s">
        <v>126</v>
      </c>
      <c r="AE32" s="663"/>
      <c r="AF32" s="663"/>
      <c r="AG32" s="663"/>
      <c r="AH32" s="663"/>
      <c r="AI32" s="663"/>
      <c r="AJ32" s="663"/>
      <c r="AK32" s="663"/>
      <c r="AL32" s="664" t="s">
        <v>126</v>
      </c>
      <c r="AM32" s="665"/>
      <c r="AN32" s="665"/>
      <c r="AO32" s="666"/>
      <c r="AP32" s="707"/>
      <c r="AQ32" s="708"/>
      <c r="AR32" s="708"/>
      <c r="AS32" s="708"/>
      <c r="AT32" s="712"/>
      <c r="AU32" s="354" t="s">
        <v>306</v>
      </c>
      <c r="AX32" s="656" t="s">
        <v>307</v>
      </c>
      <c r="AY32" s="657"/>
      <c r="AZ32" s="657"/>
      <c r="BA32" s="657"/>
      <c r="BB32" s="657"/>
      <c r="BC32" s="657"/>
      <c r="BD32" s="657"/>
      <c r="BE32" s="657"/>
      <c r="BF32" s="658"/>
      <c r="BG32" s="716">
        <v>99</v>
      </c>
      <c r="BH32" s="691"/>
      <c r="BI32" s="691"/>
      <c r="BJ32" s="691"/>
      <c r="BK32" s="691"/>
      <c r="BL32" s="691"/>
      <c r="BM32" s="665">
        <v>96.5</v>
      </c>
      <c r="BN32" s="691"/>
      <c r="BO32" s="691"/>
      <c r="BP32" s="691"/>
      <c r="BQ32" s="714"/>
      <c r="BR32" s="716">
        <v>99</v>
      </c>
      <c r="BS32" s="691"/>
      <c r="BT32" s="691"/>
      <c r="BU32" s="691"/>
      <c r="BV32" s="691"/>
      <c r="BW32" s="691"/>
      <c r="BX32" s="665">
        <v>96</v>
      </c>
      <c r="BY32" s="691"/>
      <c r="BZ32" s="691"/>
      <c r="CA32" s="691"/>
      <c r="CB32" s="714"/>
      <c r="CD32" s="699"/>
      <c r="CE32" s="700"/>
      <c r="CF32" s="656" t="s">
        <v>308</v>
      </c>
      <c r="CG32" s="657"/>
      <c r="CH32" s="657"/>
      <c r="CI32" s="657"/>
      <c r="CJ32" s="657"/>
      <c r="CK32" s="657"/>
      <c r="CL32" s="657"/>
      <c r="CM32" s="657"/>
      <c r="CN32" s="657"/>
      <c r="CO32" s="657"/>
      <c r="CP32" s="657"/>
      <c r="CQ32" s="658"/>
      <c r="CR32" s="659">
        <v>27</v>
      </c>
      <c r="CS32" s="660"/>
      <c r="CT32" s="660"/>
      <c r="CU32" s="660"/>
      <c r="CV32" s="660"/>
      <c r="CW32" s="660"/>
      <c r="CX32" s="660"/>
      <c r="CY32" s="661"/>
      <c r="CZ32" s="664">
        <v>0</v>
      </c>
      <c r="DA32" s="689"/>
      <c r="DB32" s="689"/>
      <c r="DC32" s="693"/>
      <c r="DD32" s="668">
        <v>27</v>
      </c>
      <c r="DE32" s="660"/>
      <c r="DF32" s="660"/>
      <c r="DG32" s="660"/>
      <c r="DH32" s="660"/>
      <c r="DI32" s="660"/>
      <c r="DJ32" s="660"/>
      <c r="DK32" s="661"/>
      <c r="DL32" s="668">
        <v>27</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309</v>
      </c>
      <c r="C33" s="657"/>
      <c r="D33" s="657"/>
      <c r="E33" s="657"/>
      <c r="F33" s="657"/>
      <c r="G33" s="657"/>
      <c r="H33" s="657"/>
      <c r="I33" s="657"/>
      <c r="J33" s="657"/>
      <c r="K33" s="657"/>
      <c r="L33" s="657"/>
      <c r="M33" s="657"/>
      <c r="N33" s="657"/>
      <c r="O33" s="657"/>
      <c r="P33" s="657"/>
      <c r="Q33" s="658"/>
      <c r="R33" s="659">
        <v>280434</v>
      </c>
      <c r="S33" s="660"/>
      <c r="T33" s="660"/>
      <c r="U33" s="660"/>
      <c r="V33" s="660"/>
      <c r="W33" s="660"/>
      <c r="X33" s="660"/>
      <c r="Y33" s="661"/>
      <c r="Z33" s="662">
        <v>0.3</v>
      </c>
      <c r="AA33" s="662"/>
      <c r="AB33" s="662"/>
      <c r="AC33" s="662"/>
      <c r="AD33" s="663">
        <v>45937</v>
      </c>
      <c r="AE33" s="663"/>
      <c r="AF33" s="663"/>
      <c r="AG33" s="663"/>
      <c r="AH33" s="663"/>
      <c r="AI33" s="663"/>
      <c r="AJ33" s="663"/>
      <c r="AK33" s="663"/>
      <c r="AL33" s="664">
        <v>0.1</v>
      </c>
      <c r="AM33" s="665"/>
      <c r="AN33" s="665"/>
      <c r="AO33" s="666"/>
      <c r="AP33" s="709"/>
      <c r="AQ33" s="710"/>
      <c r="AR33" s="710"/>
      <c r="AS33" s="710"/>
      <c r="AT33" s="713"/>
      <c r="AU33" s="355"/>
      <c r="AV33" s="355"/>
      <c r="AW33" s="355"/>
      <c r="AX33" s="680" t="s">
        <v>310</v>
      </c>
      <c r="AY33" s="681"/>
      <c r="AZ33" s="681"/>
      <c r="BA33" s="681"/>
      <c r="BB33" s="681"/>
      <c r="BC33" s="681"/>
      <c r="BD33" s="681"/>
      <c r="BE33" s="681"/>
      <c r="BF33" s="682"/>
      <c r="BG33" s="717">
        <v>99.6</v>
      </c>
      <c r="BH33" s="718"/>
      <c r="BI33" s="718"/>
      <c r="BJ33" s="718"/>
      <c r="BK33" s="718"/>
      <c r="BL33" s="718"/>
      <c r="BM33" s="719">
        <v>98.5</v>
      </c>
      <c r="BN33" s="718"/>
      <c r="BO33" s="718"/>
      <c r="BP33" s="718"/>
      <c r="BQ33" s="720"/>
      <c r="BR33" s="717">
        <v>99.5</v>
      </c>
      <c r="BS33" s="718"/>
      <c r="BT33" s="718"/>
      <c r="BU33" s="718"/>
      <c r="BV33" s="718"/>
      <c r="BW33" s="718"/>
      <c r="BX33" s="719">
        <v>98.1</v>
      </c>
      <c r="BY33" s="718"/>
      <c r="BZ33" s="718"/>
      <c r="CA33" s="718"/>
      <c r="CB33" s="720"/>
      <c r="CD33" s="656" t="s">
        <v>311</v>
      </c>
      <c r="CE33" s="657"/>
      <c r="CF33" s="657"/>
      <c r="CG33" s="657"/>
      <c r="CH33" s="657"/>
      <c r="CI33" s="657"/>
      <c r="CJ33" s="657"/>
      <c r="CK33" s="657"/>
      <c r="CL33" s="657"/>
      <c r="CM33" s="657"/>
      <c r="CN33" s="657"/>
      <c r="CO33" s="657"/>
      <c r="CP33" s="657"/>
      <c r="CQ33" s="658"/>
      <c r="CR33" s="659">
        <v>29650351</v>
      </c>
      <c r="CS33" s="691"/>
      <c r="CT33" s="691"/>
      <c r="CU33" s="691"/>
      <c r="CV33" s="691"/>
      <c r="CW33" s="691"/>
      <c r="CX33" s="691"/>
      <c r="CY33" s="692"/>
      <c r="CZ33" s="664">
        <v>36.9</v>
      </c>
      <c r="DA33" s="689"/>
      <c r="DB33" s="689"/>
      <c r="DC33" s="693"/>
      <c r="DD33" s="668">
        <v>21904140</v>
      </c>
      <c r="DE33" s="691"/>
      <c r="DF33" s="691"/>
      <c r="DG33" s="691"/>
      <c r="DH33" s="691"/>
      <c r="DI33" s="691"/>
      <c r="DJ33" s="691"/>
      <c r="DK33" s="692"/>
      <c r="DL33" s="668">
        <v>17605158</v>
      </c>
      <c r="DM33" s="691"/>
      <c r="DN33" s="691"/>
      <c r="DO33" s="691"/>
      <c r="DP33" s="691"/>
      <c r="DQ33" s="691"/>
      <c r="DR33" s="691"/>
      <c r="DS33" s="691"/>
      <c r="DT33" s="691"/>
      <c r="DU33" s="691"/>
      <c r="DV33" s="692"/>
      <c r="DW33" s="664">
        <v>38</v>
      </c>
      <c r="DX33" s="689"/>
      <c r="DY33" s="689"/>
      <c r="DZ33" s="689"/>
      <c r="EA33" s="689"/>
      <c r="EB33" s="689"/>
      <c r="EC33" s="690"/>
    </row>
    <row r="34" spans="2:133" ht="11.25" customHeight="1" x14ac:dyDescent="0.15">
      <c r="B34" s="656" t="s">
        <v>312</v>
      </c>
      <c r="C34" s="657"/>
      <c r="D34" s="657"/>
      <c r="E34" s="657"/>
      <c r="F34" s="657"/>
      <c r="G34" s="657"/>
      <c r="H34" s="657"/>
      <c r="I34" s="657"/>
      <c r="J34" s="657"/>
      <c r="K34" s="657"/>
      <c r="L34" s="657"/>
      <c r="M34" s="657"/>
      <c r="N34" s="657"/>
      <c r="O34" s="657"/>
      <c r="P34" s="657"/>
      <c r="Q34" s="658"/>
      <c r="R34" s="659">
        <v>395104</v>
      </c>
      <c r="S34" s="660"/>
      <c r="T34" s="660"/>
      <c r="U34" s="660"/>
      <c r="V34" s="660"/>
      <c r="W34" s="660"/>
      <c r="X34" s="660"/>
      <c r="Y34" s="661"/>
      <c r="Z34" s="662">
        <v>0.5</v>
      </c>
      <c r="AA34" s="662"/>
      <c r="AB34" s="662"/>
      <c r="AC34" s="662"/>
      <c r="AD34" s="663" t="s">
        <v>126</v>
      </c>
      <c r="AE34" s="663"/>
      <c r="AF34" s="663"/>
      <c r="AG34" s="663"/>
      <c r="AH34" s="663"/>
      <c r="AI34" s="663"/>
      <c r="AJ34" s="663"/>
      <c r="AK34" s="663"/>
      <c r="AL34" s="664" t="s">
        <v>126</v>
      </c>
      <c r="AM34" s="665"/>
      <c r="AN34" s="665"/>
      <c r="AO34" s="666"/>
      <c r="AP34" s="207"/>
      <c r="AQ34" s="208"/>
      <c r="AS34" s="353"/>
      <c r="AT34" s="353"/>
      <c r="AU34" s="353"/>
      <c r="AV34" s="353"/>
      <c r="AW34" s="353"/>
      <c r="AX34" s="353"/>
      <c r="AY34" s="353"/>
      <c r="AZ34" s="353"/>
      <c r="BA34" s="353"/>
      <c r="BB34" s="353"/>
      <c r="BC34" s="353"/>
      <c r="BD34" s="353"/>
      <c r="BE34" s="353"/>
      <c r="BF34" s="35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6" t="s">
        <v>313</v>
      </c>
      <c r="CE34" s="657"/>
      <c r="CF34" s="657"/>
      <c r="CG34" s="657"/>
      <c r="CH34" s="657"/>
      <c r="CI34" s="657"/>
      <c r="CJ34" s="657"/>
      <c r="CK34" s="657"/>
      <c r="CL34" s="657"/>
      <c r="CM34" s="657"/>
      <c r="CN34" s="657"/>
      <c r="CO34" s="657"/>
      <c r="CP34" s="657"/>
      <c r="CQ34" s="658"/>
      <c r="CR34" s="659">
        <v>12474617</v>
      </c>
      <c r="CS34" s="660"/>
      <c r="CT34" s="660"/>
      <c r="CU34" s="660"/>
      <c r="CV34" s="660"/>
      <c r="CW34" s="660"/>
      <c r="CX34" s="660"/>
      <c r="CY34" s="661"/>
      <c r="CZ34" s="664">
        <v>15.5</v>
      </c>
      <c r="DA34" s="689"/>
      <c r="DB34" s="689"/>
      <c r="DC34" s="693"/>
      <c r="DD34" s="668">
        <v>9057629</v>
      </c>
      <c r="DE34" s="660"/>
      <c r="DF34" s="660"/>
      <c r="DG34" s="660"/>
      <c r="DH34" s="660"/>
      <c r="DI34" s="660"/>
      <c r="DJ34" s="660"/>
      <c r="DK34" s="661"/>
      <c r="DL34" s="668">
        <v>8638983</v>
      </c>
      <c r="DM34" s="660"/>
      <c r="DN34" s="660"/>
      <c r="DO34" s="660"/>
      <c r="DP34" s="660"/>
      <c r="DQ34" s="660"/>
      <c r="DR34" s="660"/>
      <c r="DS34" s="660"/>
      <c r="DT34" s="660"/>
      <c r="DU34" s="660"/>
      <c r="DV34" s="661"/>
      <c r="DW34" s="664">
        <v>18.600000000000001</v>
      </c>
      <c r="DX34" s="689"/>
      <c r="DY34" s="689"/>
      <c r="DZ34" s="689"/>
      <c r="EA34" s="689"/>
      <c r="EB34" s="689"/>
      <c r="EC34" s="690"/>
    </row>
    <row r="35" spans="2:133" ht="11.25" customHeight="1" x14ac:dyDescent="0.15">
      <c r="B35" s="656" t="s">
        <v>314</v>
      </c>
      <c r="C35" s="657"/>
      <c r="D35" s="657"/>
      <c r="E35" s="657"/>
      <c r="F35" s="657"/>
      <c r="G35" s="657"/>
      <c r="H35" s="657"/>
      <c r="I35" s="657"/>
      <c r="J35" s="657"/>
      <c r="K35" s="657"/>
      <c r="L35" s="657"/>
      <c r="M35" s="657"/>
      <c r="N35" s="657"/>
      <c r="O35" s="657"/>
      <c r="P35" s="657"/>
      <c r="Q35" s="658"/>
      <c r="R35" s="659">
        <v>919385</v>
      </c>
      <c r="S35" s="660"/>
      <c r="T35" s="660"/>
      <c r="U35" s="660"/>
      <c r="V35" s="660"/>
      <c r="W35" s="660"/>
      <c r="X35" s="660"/>
      <c r="Y35" s="661"/>
      <c r="Z35" s="662">
        <v>1.1000000000000001</v>
      </c>
      <c r="AA35" s="662"/>
      <c r="AB35" s="662"/>
      <c r="AC35" s="662"/>
      <c r="AD35" s="663" t="s">
        <v>126</v>
      </c>
      <c r="AE35" s="663"/>
      <c r="AF35" s="663"/>
      <c r="AG35" s="663"/>
      <c r="AH35" s="663"/>
      <c r="AI35" s="663"/>
      <c r="AJ35" s="663"/>
      <c r="AK35" s="663"/>
      <c r="AL35" s="664" t="s">
        <v>126</v>
      </c>
      <c r="AM35" s="665"/>
      <c r="AN35" s="665"/>
      <c r="AO35" s="666"/>
      <c r="AP35" s="209"/>
      <c r="AQ35" s="641" t="s">
        <v>315</v>
      </c>
      <c r="AR35" s="642"/>
      <c r="AS35" s="642"/>
      <c r="AT35" s="642"/>
      <c r="AU35" s="642"/>
      <c r="AV35" s="642"/>
      <c r="AW35" s="642"/>
      <c r="AX35" s="642"/>
      <c r="AY35" s="642"/>
      <c r="AZ35" s="642"/>
      <c r="BA35" s="642"/>
      <c r="BB35" s="642"/>
      <c r="BC35" s="642"/>
      <c r="BD35" s="642"/>
      <c r="BE35" s="642"/>
      <c r="BF35" s="643"/>
      <c r="BG35" s="641" t="s">
        <v>316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317</v>
      </c>
      <c r="CE35" s="657"/>
      <c r="CF35" s="657"/>
      <c r="CG35" s="657"/>
      <c r="CH35" s="657"/>
      <c r="CI35" s="657"/>
      <c r="CJ35" s="657"/>
      <c r="CK35" s="657"/>
      <c r="CL35" s="657"/>
      <c r="CM35" s="657"/>
      <c r="CN35" s="657"/>
      <c r="CO35" s="657"/>
      <c r="CP35" s="657"/>
      <c r="CQ35" s="658"/>
      <c r="CR35" s="659">
        <v>707816</v>
      </c>
      <c r="CS35" s="691"/>
      <c r="CT35" s="691"/>
      <c r="CU35" s="691"/>
      <c r="CV35" s="691"/>
      <c r="CW35" s="691"/>
      <c r="CX35" s="691"/>
      <c r="CY35" s="692"/>
      <c r="CZ35" s="664">
        <v>0.9</v>
      </c>
      <c r="DA35" s="689"/>
      <c r="DB35" s="689"/>
      <c r="DC35" s="693"/>
      <c r="DD35" s="668">
        <v>572439</v>
      </c>
      <c r="DE35" s="691"/>
      <c r="DF35" s="691"/>
      <c r="DG35" s="691"/>
      <c r="DH35" s="691"/>
      <c r="DI35" s="691"/>
      <c r="DJ35" s="691"/>
      <c r="DK35" s="692"/>
      <c r="DL35" s="668">
        <v>572190</v>
      </c>
      <c r="DM35" s="691"/>
      <c r="DN35" s="691"/>
      <c r="DO35" s="691"/>
      <c r="DP35" s="691"/>
      <c r="DQ35" s="691"/>
      <c r="DR35" s="691"/>
      <c r="DS35" s="691"/>
      <c r="DT35" s="691"/>
      <c r="DU35" s="691"/>
      <c r="DV35" s="692"/>
      <c r="DW35" s="664">
        <v>1.2</v>
      </c>
      <c r="DX35" s="689"/>
      <c r="DY35" s="689"/>
      <c r="DZ35" s="689"/>
      <c r="EA35" s="689"/>
      <c r="EB35" s="689"/>
      <c r="EC35" s="690"/>
    </row>
    <row r="36" spans="2:133" ht="11.25" customHeight="1" x14ac:dyDescent="0.15">
      <c r="B36" s="656" t="s">
        <v>318</v>
      </c>
      <c r="C36" s="657"/>
      <c r="D36" s="657"/>
      <c r="E36" s="657"/>
      <c r="F36" s="657"/>
      <c r="G36" s="657"/>
      <c r="H36" s="657"/>
      <c r="I36" s="657"/>
      <c r="J36" s="657"/>
      <c r="K36" s="657"/>
      <c r="L36" s="657"/>
      <c r="M36" s="657"/>
      <c r="N36" s="657"/>
      <c r="O36" s="657"/>
      <c r="P36" s="657"/>
      <c r="Q36" s="658"/>
      <c r="R36" s="659">
        <v>1791577</v>
      </c>
      <c r="S36" s="660"/>
      <c r="T36" s="660"/>
      <c r="U36" s="660"/>
      <c r="V36" s="660"/>
      <c r="W36" s="660"/>
      <c r="X36" s="660"/>
      <c r="Y36" s="661"/>
      <c r="Z36" s="662">
        <v>2.1</v>
      </c>
      <c r="AA36" s="662"/>
      <c r="AB36" s="662"/>
      <c r="AC36" s="662"/>
      <c r="AD36" s="663" t="s">
        <v>126</v>
      </c>
      <c r="AE36" s="663"/>
      <c r="AF36" s="663"/>
      <c r="AG36" s="663"/>
      <c r="AH36" s="663"/>
      <c r="AI36" s="663"/>
      <c r="AJ36" s="663"/>
      <c r="AK36" s="663"/>
      <c r="AL36" s="664" t="s">
        <v>126</v>
      </c>
      <c r="AM36" s="665"/>
      <c r="AN36" s="665"/>
      <c r="AO36" s="666"/>
      <c r="AP36" s="209"/>
      <c r="AQ36" s="725" t="s">
        <v>319</v>
      </c>
      <c r="AR36" s="726"/>
      <c r="AS36" s="726"/>
      <c r="AT36" s="726"/>
      <c r="AU36" s="726"/>
      <c r="AV36" s="726"/>
      <c r="AW36" s="726"/>
      <c r="AX36" s="726"/>
      <c r="AY36" s="727"/>
      <c r="AZ36" s="648">
        <v>9381955</v>
      </c>
      <c r="BA36" s="649"/>
      <c r="BB36" s="649"/>
      <c r="BC36" s="649"/>
      <c r="BD36" s="649"/>
      <c r="BE36" s="649"/>
      <c r="BF36" s="721"/>
      <c r="BG36" s="645" t="s">
        <v>320</v>
      </c>
      <c r="BH36" s="646"/>
      <c r="BI36" s="646"/>
      <c r="BJ36" s="646"/>
      <c r="BK36" s="646"/>
      <c r="BL36" s="646"/>
      <c r="BM36" s="646"/>
      <c r="BN36" s="646"/>
      <c r="BO36" s="646"/>
      <c r="BP36" s="646"/>
      <c r="BQ36" s="646"/>
      <c r="BR36" s="646"/>
      <c r="BS36" s="646"/>
      <c r="BT36" s="646"/>
      <c r="BU36" s="647"/>
      <c r="BV36" s="648">
        <v>326885</v>
      </c>
      <c r="BW36" s="649"/>
      <c r="BX36" s="649"/>
      <c r="BY36" s="649"/>
      <c r="BZ36" s="649"/>
      <c r="CA36" s="649"/>
      <c r="CB36" s="721"/>
      <c r="CD36" s="656" t="s">
        <v>321</v>
      </c>
      <c r="CE36" s="657"/>
      <c r="CF36" s="657"/>
      <c r="CG36" s="657"/>
      <c r="CH36" s="657"/>
      <c r="CI36" s="657"/>
      <c r="CJ36" s="657"/>
      <c r="CK36" s="657"/>
      <c r="CL36" s="657"/>
      <c r="CM36" s="657"/>
      <c r="CN36" s="657"/>
      <c r="CO36" s="657"/>
      <c r="CP36" s="657"/>
      <c r="CQ36" s="658"/>
      <c r="CR36" s="659">
        <v>7647888</v>
      </c>
      <c r="CS36" s="660"/>
      <c r="CT36" s="660"/>
      <c r="CU36" s="660"/>
      <c r="CV36" s="660"/>
      <c r="CW36" s="660"/>
      <c r="CX36" s="660"/>
      <c r="CY36" s="661"/>
      <c r="CZ36" s="664">
        <v>9.5</v>
      </c>
      <c r="DA36" s="689"/>
      <c r="DB36" s="689"/>
      <c r="DC36" s="693"/>
      <c r="DD36" s="668">
        <v>6328192</v>
      </c>
      <c r="DE36" s="660"/>
      <c r="DF36" s="660"/>
      <c r="DG36" s="660"/>
      <c r="DH36" s="660"/>
      <c r="DI36" s="660"/>
      <c r="DJ36" s="660"/>
      <c r="DK36" s="661"/>
      <c r="DL36" s="668">
        <v>3190226</v>
      </c>
      <c r="DM36" s="660"/>
      <c r="DN36" s="660"/>
      <c r="DO36" s="660"/>
      <c r="DP36" s="660"/>
      <c r="DQ36" s="660"/>
      <c r="DR36" s="660"/>
      <c r="DS36" s="660"/>
      <c r="DT36" s="660"/>
      <c r="DU36" s="660"/>
      <c r="DV36" s="661"/>
      <c r="DW36" s="664">
        <v>6.9</v>
      </c>
      <c r="DX36" s="689"/>
      <c r="DY36" s="689"/>
      <c r="DZ36" s="689"/>
      <c r="EA36" s="689"/>
      <c r="EB36" s="689"/>
      <c r="EC36" s="690"/>
    </row>
    <row r="37" spans="2:133" ht="11.25" customHeight="1" x14ac:dyDescent="0.15">
      <c r="B37" s="656" t="s">
        <v>322</v>
      </c>
      <c r="C37" s="657"/>
      <c r="D37" s="657"/>
      <c r="E37" s="657"/>
      <c r="F37" s="657"/>
      <c r="G37" s="657"/>
      <c r="H37" s="657"/>
      <c r="I37" s="657"/>
      <c r="J37" s="657"/>
      <c r="K37" s="657"/>
      <c r="L37" s="657"/>
      <c r="M37" s="657"/>
      <c r="N37" s="657"/>
      <c r="O37" s="657"/>
      <c r="P37" s="657"/>
      <c r="Q37" s="658"/>
      <c r="R37" s="659">
        <v>4187591</v>
      </c>
      <c r="S37" s="660"/>
      <c r="T37" s="660"/>
      <c r="U37" s="660"/>
      <c r="V37" s="660"/>
      <c r="W37" s="660"/>
      <c r="X37" s="660"/>
      <c r="Y37" s="661"/>
      <c r="Z37" s="662">
        <v>5</v>
      </c>
      <c r="AA37" s="662"/>
      <c r="AB37" s="662"/>
      <c r="AC37" s="662"/>
      <c r="AD37" s="663">
        <v>141026</v>
      </c>
      <c r="AE37" s="663"/>
      <c r="AF37" s="663"/>
      <c r="AG37" s="663"/>
      <c r="AH37" s="663"/>
      <c r="AI37" s="663"/>
      <c r="AJ37" s="663"/>
      <c r="AK37" s="663"/>
      <c r="AL37" s="664">
        <v>0.3</v>
      </c>
      <c r="AM37" s="665"/>
      <c r="AN37" s="665"/>
      <c r="AO37" s="666"/>
      <c r="AQ37" s="722" t="s">
        <v>323</v>
      </c>
      <c r="AR37" s="723"/>
      <c r="AS37" s="723"/>
      <c r="AT37" s="723"/>
      <c r="AU37" s="723"/>
      <c r="AV37" s="723"/>
      <c r="AW37" s="723"/>
      <c r="AX37" s="723"/>
      <c r="AY37" s="724"/>
      <c r="AZ37" s="659">
        <v>1499423</v>
      </c>
      <c r="BA37" s="660"/>
      <c r="BB37" s="660"/>
      <c r="BC37" s="660"/>
      <c r="BD37" s="691"/>
      <c r="BE37" s="691"/>
      <c r="BF37" s="714"/>
      <c r="BG37" s="656" t="s">
        <v>324</v>
      </c>
      <c r="BH37" s="657"/>
      <c r="BI37" s="657"/>
      <c r="BJ37" s="657"/>
      <c r="BK37" s="657"/>
      <c r="BL37" s="657"/>
      <c r="BM37" s="657"/>
      <c r="BN37" s="657"/>
      <c r="BO37" s="657"/>
      <c r="BP37" s="657"/>
      <c r="BQ37" s="657"/>
      <c r="BR37" s="657"/>
      <c r="BS37" s="657"/>
      <c r="BT37" s="657"/>
      <c r="BU37" s="658"/>
      <c r="BV37" s="659">
        <v>248674</v>
      </c>
      <c r="BW37" s="660"/>
      <c r="BX37" s="660"/>
      <c r="BY37" s="660"/>
      <c r="BZ37" s="660"/>
      <c r="CA37" s="660"/>
      <c r="CB37" s="669"/>
      <c r="CD37" s="656" t="s">
        <v>325</v>
      </c>
      <c r="CE37" s="657"/>
      <c r="CF37" s="657"/>
      <c r="CG37" s="657"/>
      <c r="CH37" s="657"/>
      <c r="CI37" s="657"/>
      <c r="CJ37" s="657"/>
      <c r="CK37" s="657"/>
      <c r="CL37" s="657"/>
      <c r="CM37" s="657"/>
      <c r="CN37" s="657"/>
      <c r="CO37" s="657"/>
      <c r="CP37" s="657"/>
      <c r="CQ37" s="658"/>
      <c r="CR37" s="659">
        <v>24744</v>
      </c>
      <c r="CS37" s="691"/>
      <c r="CT37" s="691"/>
      <c r="CU37" s="691"/>
      <c r="CV37" s="691"/>
      <c r="CW37" s="691"/>
      <c r="CX37" s="691"/>
      <c r="CY37" s="692"/>
      <c r="CZ37" s="664">
        <v>0</v>
      </c>
      <c r="DA37" s="689"/>
      <c r="DB37" s="689"/>
      <c r="DC37" s="693"/>
      <c r="DD37" s="668">
        <v>24744</v>
      </c>
      <c r="DE37" s="691"/>
      <c r="DF37" s="691"/>
      <c r="DG37" s="691"/>
      <c r="DH37" s="691"/>
      <c r="DI37" s="691"/>
      <c r="DJ37" s="691"/>
      <c r="DK37" s="692"/>
      <c r="DL37" s="668">
        <v>24744</v>
      </c>
      <c r="DM37" s="691"/>
      <c r="DN37" s="691"/>
      <c r="DO37" s="691"/>
      <c r="DP37" s="691"/>
      <c r="DQ37" s="691"/>
      <c r="DR37" s="691"/>
      <c r="DS37" s="691"/>
      <c r="DT37" s="691"/>
      <c r="DU37" s="691"/>
      <c r="DV37" s="692"/>
      <c r="DW37" s="664">
        <v>0.1</v>
      </c>
      <c r="DX37" s="689"/>
      <c r="DY37" s="689"/>
      <c r="DZ37" s="689"/>
      <c r="EA37" s="689"/>
      <c r="EB37" s="689"/>
      <c r="EC37" s="690"/>
    </row>
    <row r="38" spans="2:133" ht="11.25" customHeight="1" x14ac:dyDescent="0.15">
      <c r="B38" s="656" t="s">
        <v>326</v>
      </c>
      <c r="C38" s="657"/>
      <c r="D38" s="657"/>
      <c r="E38" s="657"/>
      <c r="F38" s="657"/>
      <c r="G38" s="657"/>
      <c r="H38" s="657"/>
      <c r="I38" s="657"/>
      <c r="J38" s="657"/>
      <c r="K38" s="657"/>
      <c r="L38" s="657"/>
      <c r="M38" s="657"/>
      <c r="N38" s="657"/>
      <c r="O38" s="657"/>
      <c r="P38" s="657"/>
      <c r="Q38" s="658"/>
      <c r="R38" s="659">
        <v>4168400</v>
      </c>
      <c r="S38" s="660"/>
      <c r="T38" s="660"/>
      <c r="U38" s="660"/>
      <c r="V38" s="660"/>
      <c r="W38" s="660"/>
      <c r="X38" s="660"/>
      <c r="Y38" s="661"/>
      <c r="Z38" s="662">
        <v>5</v>
      </c>
      <c r="AA38" s="662"/>
      <c r="AB38" s="662"/>
      <c r="AC38" s="662"/>
      <c r="AD38" s="663" t="s">
        <v>126</v>
      </c>
      <c r="AE38" s="663"/>
      <c r="AF38" s="663"/>
      <c r="AG38" s="663"/>
      <c r="AH38" s="663"/>
      <c r="AI38" s="663"/>
      <c r="AJ38" s="663"/>
      <c r="AK38" s="663"/>
      <c r="AL38" s="664" t="s">
        <v>126</v>
      </c>
      <c r="AM38" s="665"/>
      <c r="AN38" s="665"/>
      <c r="AO38" s="666"/>
      <c r="AQ38" s="722" t="s">
        <v>327</v>
      </c>
      <c r="AR38" s="723"/>
      <c r="AS38" s="723"/>
      <c r="AT38" s="723"/>
      <c r="AU38" s="723"/>
      <c r="AV38" s="723"/>
      <c r="AW38" s="723"/>
      <c r="AX38" s="723"/>
      <c r="AY38" s="724"/>
      <c r="AZ38" s="659">
        <v>947414</v>
      </c>
      <c r="BA38" s="660"/>
      <c r="BB38" s="660"/>
      <c r="BC38" s="660"/>
      <c r="BD38" s="691"/>
      <c r="BE38" s="691"/>
      <c r="BF38" s="714"/>
      <c r="BG38" s="656" t="s">
        <v>328</v>
      </c>
      <c r="BH38" s="657"/>
      <c r="BI38" s="657"/>
      <c r="BJ38" s="657"/>
      <c r="BK38" s="657"/>
      <c r="BL38" s="657"/>
      <c r="BM38" s="657"/>
      <c r="BN38" s="657"/>
      <c r="BO38" s="657"/>
      <c r="BP38" s="657"/>
      <c r="BQ38" s="657"/>
      <c r="BR38" s="657"/>
      <c r="BS38" s="657"/>
      <c r="BT38" s="657"/>
      <c r="BU38" s="658"/>
      <c r="BV38" s="659">
        <v>26272</v>
      </c>
      <c r="BW38" s="660"/>
      <c r="BX38" s="660"/>
      <c r="BY38" s="660"/>
      <c r="BZ38" s="660"/>
      <c r="CA38" s="660"/>
      <c r="CB38" s="669"/>
      <c r="CD38" s="656" t="s">
        <v>329</v>
      </c>
      <c r="CE38" s="657"/>
      <c r="CF38" s="657"/>
      <c r="CG38" s="657"/>
      <c r="CH38" s="657"/>
      <c r="CI38" s="657"/>
      <c r="CJ38" s="657"/>
      <c r="CK38" s="657"/>
      <c r="CL38" s="657"/>
      <c r="CM38" s="657"/>
      <c r="CN38" s="657"/>
      <c r="CO38" s="657"/>
      <c r="CP38" s="657"/>
      <c r="CQ38" s="658"/>
      <c r="CR38" s="659">
        <v>6710607</v>
      </c>
      <c r="CS38" s="660"/>
      <c r="CT38" s="660"/>
      <c r="CU38" s="660"/>
      <c r="CV38" s="660"/>
      <c r="CW38" s="660"/>
      <c r="CX38" s="660"/>
      <c r="CY38" s="661"/>
      <c r="CZ38" s="664">
        <v>8.4</v>
      </c>
      <c r="DA38" s="689"/>
      <c r="DB38" s="689"/>
      <c r="DC38" s="693"/>
      <c r="DD38" s="668">
        <v>5327821</v>
      </c>
      <c r="DE38" s="660"/>
      <c r="DF38" s="660"/>
      <c r="DG38" s="660"/>
      <c r="DH38" s="660"/>
      <c r="DI38" s="660"/>
      <c r="DJ38" s="660"/>
      <c r="DK38" s="661"/>
      <c r="DL38" s="668">
        <v>5203759</v>
      </c>
      <c r="DM38" s="660"/>
      <c r="DN38" s="660"/>
      <c r="DO38" s="660"/>
      <c r="DP38" s="660"/>
      <c r="DQ38" s="660"/>
      <c r="DR38" s="660"/>
      <c r="DS38" s="660"/>
      <c r="DT38" s="660"/>
      <c r="DU38" s="660"/>
      <c r="DV38" s="661"/>
      <c r="DW38" s="664">
        <v>11.2</v>
      </c>
      <c r="DX38" s="689"/>
      <c r="DY38" s="689"/>
      <c r="DZ38" s="689"/>
      <c r="EA38" s="689"/>
      <c r="EB38" s="689"/>
      <c r="EC38" s="690"/>
    </row>
    <row r="39" spans="2:133" ht="11.25" customHeight="1" x14ac:dyDescent="0.15">
      <c r="B39" s="656" t="s">
        <v>330</v>
      </c>
      <c r="C39" s="657"/>
      <c r="D39" s="657"/>
      <c r="E39" s="657"/>
      <c r="F39" s="657"/>
      <c r="G39" s="657"/>
      <c r="H39" s="657"/>
      <c r="I39" s="657"/>
      <c r="J39" s="657"/>
      <c r="K39" s="657"/>
      <c r="L39" s="657"/>
      <c r="M39" s="657"/>
      <c r="N39" s="657"/>
      <c r="O39" s="657"/>
      <c r="P39" s="657"/>
      <c r="Q39" s="658"/>
      <c r="R39" s="659" t="s">
        <v>126</v>
      </c>
      <c r="S39" s="660"/>
      <c r="T39" s="660"/>
      <c r="U39" s="660"/>
      <c r="V39" s="660"/>
      <c r="W39" s="660"/>
      <c r="X39" s="660"/>
      <c r="Y39" s="661"/>
      <c r="Z39" s="662" t="s">
        <v>126</v>
      </c>
      <c r="AA39" s="662"/>
      <c r="AB39" s="662"/>
      <c r="AC39" s="662"/>
      <c r="AD39" s="663" t="s">
        <v>126</v>
      </c>
      <c r="AE39" s="663"/>
      <c r="AF39" s="663"/>
      <c r="AG39" s="663"/>
      <c r="AH39" s="663"/>
      <c r="AI39" s="663"/>
      <c r="AJ39" s="663"/>
      <c r="AK39" s="663"/>
      <c r="AL39" s="664" t="s">
        <v>126</v>
      </c>
      <c r="AM39" s="665"/>
      <c r="AN39" s="665"/>
      <c r="AO39" s="666"/>
      <c r="AQ39" s="722" t="s">
        <v>331</v>
      </c>
      <c r="AR39" s="723"/>
      <c r="AS39" s="723"/>
      <c r="AT39" s="723"/>
      <c r="AU39" s="723"/>
      <c r="AV39" s="723"/>
      <c r="AW39" s="723"/>
      <c r="AX39" s="723"/>
      <c r="AY39" s="724"/>
      <c r="AZ39" s="659">
        <v>224511</v>
      </c>
      <c r="BA39" s="660"/>
      <c r="BB39" s="660"/>
      <c r="BC39" s="660"/>
      <c r="BD39" s="691"/>
      <c r="BE39" s="691"/>
      <c r="BF39" s="714"/>
      <c r="BG39" s="656" t="s">
        <v>332</v>
      </c>
      <c r="BH39" s="657"/>
      <c r="BI39" s="657"/>
      <c r="BJ39" s="657"/>
      <c r="BK39" s="657"/>
      <c r="BL39" s="657"/>
      <c r="BM39" s="657"/>
      <c r="BN39" s="657"/>
      <c r="BO39" s="657"/>
      <c r="BP39" s="657"/>
      <c r="BQ39" s="657"/>
      <c r="BR39" s="657"/>
      <c r="BS39" s="657"/>
      <c r="BT39" s="657"/>
      <c r="BU39" s="658"/>
      <c r="BV39" s="659">
        <v>41497</v>
      </c>
      <c r="BW39" s="660"/>
      <c r="BX39" s="660"/>
      <c r="BY39" s="660"/>
      <c r="BZ39" s="660"/>
      <c r="CA39" s="660"/>
      <c r="CB39" s="669"/>
      <c r="CD39" s="656" t="s">
        <v>333</v>
      </c>
      <c r="CE39" s="657"/>
      <c r="CF39" s="657"/>
      <c r="CG39" s="657"/>
      <c r="CH39" s="657"/>
      <c r="CI39" s="657"/>
      <c r="CJ39" s="657"/>
      <c r="CK39" s="657"/>
      <c r="CL39" s="657"/>
      <c r="CM39" s="657"/>
      <c r="CN39" s="657"/>
      <c r="CO39" s="657"/>
      <c r="CP39" s="657"/>
      <c r="CQ39" s="658"/>
      <c r="CR39" s="659">
        <v>617553</v>
      </c>
      <c r="CS39" s="691"/>
      <c r="CT39" s="691"/>
      <c r="CU39" s="691"/>
      <c r="CV39" s="691"/>
      <c r="CW39" s="691"/>
      <c r="CX39" s="691"/>
      <c r="CY39" s="692"/>
      <c r="CZ39" s="664">
        <v>0.8</v>
      </c>
      <c r="DA39" s="689"/>
      <c r="DB39" s="689"/>
      <c r="DC39" s="693"/>
      <c r="DD39" s="668">
        <v>599002</v>
      </c>
      <c r="DE39" s="691"/>
      <c r="DF39" s="691"/>
      <c r="DG39" s="691"/>
      <c r="DH39" s="691"/>
      <c r="DI39" s="691"/>
      <c r="DJ39" s="691"/>
      <c r="DK39" s="692"/>
      <c r="DL39" s="668" t="s">
        <v>126</v>
      </c>
      <c r="DM39" s="691"/>
      <c r="DN39" s="691"/>
      <c r="DO39" s="691"/>
      <c r="DP39" s="691"/>
      <c r="DQ39" s="691"/>
      <c r="DR39" s="691"/>
      <c r="DS39" s="691"/>
      <c r="DT39" s="691"/>
      <c r="DU39" s="691"/>
      <c r="DV39" s="692"/>
      <c r="DW39" s="664" t="s">
        <v>126</v>
      </c>
      <c r="DX39" s="689"/>
      <c r="DY39" s="689"/>
      <c r="DZ39" s="689"/>
      <c r="EA39" s="689"/>
      <c r="EB39" s="689"/>
      <c r="EC39" s="690"/>
    </row>
    <row r="40" spans="2:133" ht="11.25" customHeight="1" x14ac:dyDescent="0.15">
      <c r="B40" s="656" t="s">
        <v>334</v>
      </c>
      <c r="C40" s="657"/>
      <c r="D40" s="657"/>
      <c r="E40" s="657"/>
      <c r="F40" s="657"/>
      <c r="G40" s="657"/>
      <c r="H40" s="657"/>
      <c r="I40" s="657"/>
      <c r="J40" s="657"/>
      <c r="K40" s="657"/>
      <c r="L40" s="657"/>
      <c r="M40" s="657"/>
      <c r="N40" s="657"/>
      <c r="O40" s="657"/>
      <c r="P40" s="657"/>
      <c r="Q40" s="658"/>
      <c r="R40" s="659">
        <v>1735000</v>
      </c>
      <c r="S40" s="660"/>
      <c r="T40" s="660"/>
      <c r="U40" s="660"/>
      <c r="V40" s="660"/>
      <c r="W40" s="660"/>
      <c r="X40" s="660"/>
      <c r="Y40" s="661"/>
      <c r="Z40" s="662">
        <v>2.1</v>
      </c>
      <c r="AA40" s="662"/>
      <c r="AB40" s="662"/>
      <c r="AC40" s="662"/>
      <c r="AD40" s="663" t="s">
        <v>126</v>
      </c>
      <c r="AE40" s="663"/>
      <c r="AF40" s="663"/>
      <c r="AG40" s="663"/>
      <c r="AH40" s="663"/>
      <c r="AI40" s="663"/>
      <c r="AJ40" s="663"/>
      <c r="AK40" s="663"/>
      <c r="AL40" s="664" t="s">
        <v>126</v>
      </c>
      <c r="AM40" s="665"/>
      <c r="AN40" s="665"/>
      <c r="AO40" s="666"/>
      <c r="AQ40" s="722" t="s">
        <v>335</v>
      </c>
      <c r="AR40" s="723"/>
      <c r="AS40" s="723"/>
      <c r="AT40" s="723"/>
      <c r="AU40" s="723"/>
      <c r="AV40" s="723"/>
      <c r="AW40" s="723"/>
      <c r="AX40" s="723"/>
      <c r="AY40" s="724"/>
      <c r="AZ40" s="659" t="s">
        <v>126</v>
      </c>
      <c r="BA40" s="660"/>
      <c r="BB40" s="660"/>
      <c r="BC40" s="660"/>
      <c r="BD40" s="691"/>
      <c r="BE40" s="691"/>
      <c r="BF40" s="714"/>
      <c r="BG40" s="707" t="s">
        <v>336</v>
      </c>
      <c r="BH40" s="708"/>
      <c r="BI40" s="708"/>
      <c r="BJ40" s="708"/>
      <c r="BK40" s="708"/>
      <c r="BL40" s="356"/>
      <c r="BM40" s="657" t="s">
        <v>337</v>
      </c>
      <c r="BN40" s="657"/>
      <c r="BO40" s="657"/>
      <c r="BP40" s="657"/>
      <c r="BQ40" s="657"/>
      <c r="BR40" s="657"/>
      <c r="BS40" s="657"/>
      <c r="BT40" s="657"/>
      <c r="BU40" s="658"/>
      <c r="BV40" s="659">
        <v>102</v>
      </c>
      <c r="BW40" s="660"/>
      <c r="BX40" s="660"/>
      <c r="BY40" s="660"/>
      <c r="BZ40" s="660"/>
      <c r="CA40" s="660"/>
      <c r="CB40" s="669"/>
      <c r="CD40" s="656" t="s">
        <v>338</v>
      </c>
      <c r="CE40" s="657"/>
      <c r="CF40" s="657"/>
      <c r="CG40" s="657"/>
      <c r="CH40" s="657"/>
      <c r="CI40" s="657"/>
      <c r="CJ40" s="657"/>
      <c r="CK40" s="657"/>
      <c r="CL40" s="657"/>
      <c r="CM40" s="657"/>
      <c r="CN40" s="657"/>
      <c r="CO40" s="657"/>
      <c r="CP40" s="657"/>
      <c r="CQ40" s="658"/>
      <c r="CR40" s="659">
        <v>1491870</v>
      </c>
      <c r="CS40" s="660"/>
      <c r="CT40" s="660"/>
      <c r="CU40" s="660"/>
      <c r="CV40" s="660"/>
      <c r="CW40" s="660"/>
      <c r="CX40" s="660"/>
      <c r="CY40" s="661"/>
      <c r="CZ40" s="664">
        <v>1.9</v>
      </c>
      <c r="DA40" s="689"/>
      <c r="DB40" s="689"/>
      <c r="DC40" s="693"/>
      <c r="DD40" s="668">
        <v>19057</v>
      </c>
      <c r="DE40" s="660"/>
      <c r="DF40" s="660"/>
      <c r="DG40" s="660"/>
      <c r="DH40" s="660"/>
      <c r="DI40" s="660"/>
      <c r="DJ40" s="660"/>
      <c r="DK40" s="661"/>
      <c r="DL40" s="668" t="s">
        <v>126</v>
      </c>
      <c r="DM40" s="660"/>
      <c r="DN40" s="660"/>
      <c r="DO40" s="660"/>
      <c r="DP40" s="660"/>
      <c r="DQ40" s="660"/>
      <c r="DR40" s="660"/>
      <c r="DS40" s="660"/>
      <c r="DT40" s="660"/>
      <c r="DU40" s="660"/>
      <c r="DV40" s="661"/>
      <c r="DW40" s="664" t="s">
        <v>126</v>
      </c>
      <c r="DX40" s="689"/>
      <c r="DY40" s="689"/>
      <c r="DZ40" s="689"/>
      <c r="EA40" s="689"/>
      <c r="EB40" s="689"/>
      <c r="EC40" s="690"/>
    </row>
    <row r="41" spans="2:133" ht="11.25" customHeight="1" x14ac:dyDescent="0.15">
      <c r="B41" s="680" t="s">
        <v>339</v>
      </c>
      <c r="C41" s="681"/>
      <c r="D41" s="681"/>
      <c r="E41" s="681"/>
      <c r="F41" s="681"/>
      <c r="G41" s="681"/>
      <c r="H41" s="681"/>
      <c r="I41" s="681"/>
      <c r="J41" s="681"/>
      <c r="K41" s="681"/>
      <c r="L41" s="681"/>
      <c r="M41" s="681"/>
      <c r="N41" s="681"/>
      <c r="O41" s="681"/>
      <c r="P41" s="681"/>
      <c r="Q41" s="682"/>
      <c r="R41" s="731">
        <v>83772180</v>
      </c>
      <c r="S41" s="732"/>
      <c r="T41" s="732"/>
      <c r="U41" s="732"/>
      <c r="V41" s="732"/>
      <c r="W41" s="732"/>
      <c r="X41" s="732"/>
      <c r="Y41" s="736"/>
      <c r="Z41" s="737">
        <v>100</v>
      </c>
      <c r="AA41" s="737"/>
      <c r="AB41" s="737"/>
      <c r="AC41" s="737"/>
      <c r="AD41" s="738">
        <v>44644521</v>
      </c>
      <c r="AE41" s="738"/>
      <c r="AF41" s="738"/>
      <c r="AG41" s="738"/>
      <c r="AH41" s="738"/>
      <c r="AI41" s="738"/>
      <c r="AJ41" s="738"/>
      <c r="AK41" s="738"/>
      <c r="AL41" s="739">
        <v>100</v>
      </c>
      <c r="AM41" s="719"/>
      <c r="AN41" s="719"/>
      <c r="AO41" s="740"/>
      <c r="AQ41" s="722" t="s">
        <v>340</v>
      </c>
      <c r="AR41" s="723"/>
      <c r="AS41" s="723"/>
      <c r="AT41" s="723"/>
      <c r="AU41" s="723"/>
      <c r="AV41" s="723"/>
      <c r="AW41" s="723"/>
      <c r="AX41" s="723"/>
      <c r="AY41" s="724"/>
      <c r="AZ41" s="659">
        <v>1590613</v>
      </c>
      <c r="BA41" s="660"/>
      <c r="BB41" s="660"/>
      <c r="BC41" s="660"/>
      <c r="BD41" s="691"/>
      <c r="BE41" s="691"/>
      <c r="BF41" s="714"/>
      <c r="BG41" s="707"/>
      <c r="BH41" s="708"/>
      <c r="BI41" s="708"/>
      <c r="BJ41" s="708"/>
      <c r="BK41" s="708"/>
      <c r="BL41" s="356"/>
      <c r="BM41" s="657" t="s">
        <v>341</v>
      </c>
      <c r="BN41" s="657"/>
      <c r="BO41" s="657"/>
      <c r="BP41" s="657"/>
      <c r="BQ41" s="657"/>
      <c r="BR41" s="657"/>
      <c r="BS41" s="657"/>
      <c r="BT41" s="657"/>
      <c r="BU41" s="658"/>
      <c r="BV41" s="659" t="s">
        <v>126</v>
      </c>
      <c r="BW41" s="660"/>
      <c r="BX41" s="660"/>
      <c r="BY41" s="660"/>
      <c r="BZ41" s="660"/>
      <c r="CA41" s="660"/>
      <c r="CB41" s="669"/>
      <c r="CD41" s="656" t="s">
        <v>342</v>
      </c>
      <c r="CE41" s="657"/>
      <c r="CF41" s="657"/>
      <c r="CG41" s="657"/>
      <c r="CH41" s="657"/>
      <c r="CI41" s="657"/>
      <c r="CJ41" s="657"/>
      <c r="CK41" s="657"/>
      <c r="CL41" s="657"/>
      <c r="CM41" s="657"/>
      <c r="CN41" s="657"/>
      <c r="CO41" s="657"/>
      <c r="CP41" s="657"/>
      <c r="CQ41" s="658"/>
      <c r="CR41" s="659" t="s">
        <v>126</v>
      </c>
      <c r="CS41" s="691"/>
      <c r="CT41" s="691"/>
      <c r="CU41" s="691"/>
      <c r="CV41" s="691"/>
      <c r="CW41" s="691"/>
      <c r="CX41" s="691"/>
      <c r="CY41" s="692"/>
      <c r="CZ41" s="664" t="s">
        <v>126</v>
      </c>
      <c r="DA41" s="689"/>
      <c r="DB41" s="689"/>
      <c r="DC41" s="693"/>
      <c r="DD41" s="668" t="s">
        <v>126</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343</v>
      </c>
      <c r="AR42" s="729"/>
      <c r="AS42" s="729"/>
      <c r="AT42" s="729"/>
      <c r="AU42" s="729"/>
      <c r="AV42" s="729"/>
      <c r="AW42" s="729"/>
      <c r="AX42" s="729"/>
      <c r="AY42" s="730"/>
      <c r="AZ42" s="731">
        <v>5119994</v>
      </c>
      <c r="BA42" s="732"/>
      <c r="BB42" s="732"/>
      <c r="BC42" s="732"/>
      <c r="BD42" s="718"/>
      <c r="BE42" s="718"/>
      <c r="BF42" s="720"/>
      <c r="BG42" s="709"/>
      <c r="BH42" s="710"/>
      <c r="BI42" s="710"/>
      <c r="BJ42" s="710"/>
      <c r="BK42" s="710"/>
      <c r="BL42" s="357"/>
      <c r="BM42" s="681" t="s">
        <v>344</v>
      </c>
      <c r="BN42" s="681"/>
      <c r="BO42" s="681"/>
      <c r="BP42" s="681"/>
      <c r="BQ42" s="681"/>
      <c r="BR42" s="681"/>
      <c r="BS42" s="681"/>
      <c r="BT42" s="681"/>
      <c r="BU42" s="682"/>
      <c r="BV42" s="731">
        <v>322</v>
      </c>
      <c r="BW42" s="732"/>
      <c r="BX42" s="732"/>
      <c r="BY42" s="732"/>
      <c r="BZ42" s="732"/>
      <c r="CA42" s="732"/>
      <c r="CB42" s="741"/>
      <c r="CD42" s="656" t="s">
        <v>345</v>
      </c>
      <c r="CE42" s="657"/>
      <c r="CF42" s="657"/>
      <c r="CG42" s="657"/>
      <c r="CH42" s="657"/>
      <c r="CI42" s="657"/>
      <c r="CJ42" s="657"/>
      <c r="CK42" s="657"/>
      <c r="CL42" s="657"/>
      <c r="CM42" s="657"/>
      <c r="CN42" s="657"/>
      <c r="CO42" s="657"/>
      <c r="CP42" s="657"/>
      <c r="CQ42" s="658"/>
      <c r="CR42" s="659">
        <v>6284529</v>
      </c>
      <c r="CS42" s="691"/>
      <c r="CT42" s="691"/>
      <c r="CU42" s="691"/>
      <c r="CV42" s="691"/>
      <c r="CW42" s="691"/>
      <c r="CX42" s="691"/>
      <c r="CY42" s="692"/>
      <c r="CZ42" s="664">
        <v>7.8</v>
      </c>
      <c r="DA42" s="689"/>
      <c r="DB42" s="689"/>
      <c r="DC42" s="693"/>
      <c r="DD42" s="668">
        <v>2229447</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354" t="s">
        <v>346</v>
      </c>
      <c r="CD43" s="656" t="s">
        <v>347</v>
      </c>
      <c r="CE43" s="657"/>
      <c r="CF43" s="657"/>
      <c r="CG43" s="657"/>
      <c r="CH43" s="657"/>
      <c r="CI43" s="657"/>
      <c r="CJ43" s="657"/>
      <c r="CK43" s="657"/>
      <c r="CL43" s="657"/>
      <c r="CM43" s="657"/>
      <c r="CN43" s="657"/>
      <c r="CO43" s="657"/>
      <c r="CP43" s="657"/>
      <c r="CQ43" s="658"/>
      <c r="CR43" s="659">
        <v>370278</v>
      </c>
      <c r="CS43" s="691"/>
      <c r="CT43" s="691"/>
      <c r="CU43" s="691"/>
      <c r="CV43" s="691"/>
      <c r="CW43" s="691"/>
      <c r="CX43" s="691"/>
      <c r="CY43" s="692"/>
      <c r="CZ43" s="664">
        <v>0.5</v>
      </c>
      <c r="DA43" s="689"/>
      <c r="DB43" s="689"/>
      <c r="DC43" s="693"/>
      <c r="DD43" s="668">
        <v>361619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348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296</v>
      </c>
      <c r="CE44" s="696"/>
      <c r="CF44" s="656" t="s">
        <v>349</v>
      </c>
      <c r="CG44" s="657"/>
      <c r="CH44" s="657"/>
      <c r="CI44" s="657"/>
      <c r="CJ44" s="657"/>
      <c r="CK44" s="657"/>
      <c r="CL44" s="657"/>
      <c r="CM44" s="657"/>
      <c r="CN44" s="657"/>
      <c r="CO44" s="657"/>
      <c r="CP44" s="657"/>
      <c r="CQ44" s="658"/>
      <c r="CR44" s="659">
        <v>6284529</v>
      </c>
      <c r="CS44" s="660"/>
      <c r="CT44" s="660"/>
      <c r="CU44" s="660"/>
      <c r="CV44" s="660"/>
      <c r="CW44" s="660"/>
      <c r="CX44" s="660"/>
      <c r="CY44" s="661"/>
      <c r="CZ44" s="664">
        <v>7.8</v>
      </c>
      <c r="DA44" s="665"/>
      <c r="DB44" s="665"/>
      <c r="DC44" s="671"/>
      <c r="DD44" s="668">
        <v>2229447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350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351</v>
      </c>
      <c r="CG45" s="657"/>
      <c r="CH45" s="657"/>
      <c r="CI45" s="657"/>
      <c r="CJ45" s="657"/>
      <c r="CK45" s="657"/>
      <c r="CL45" s="657"/>
      <c r="CM45" s="657"/>
      <c r="CN45" s="657"/>
      <c r="CO45" s="657"/>
      <c r="CP45" s="657"/>
      <c r="CQ45" s="658"/>
      <c r="CR45" s="659">
        <v>2380585</v>
      </c>
      <c r="CS45" s="691"/>
      <c r="CT45" s="691"/>
      <c r="CU45" s="691"/>
      <c r="CV45" s="691"/>
      <c r="CW45" s="691"/>
      <c r="CX45" s="691"/>
      <c r="CY45" s="692"/>
      <c r="CZ45" s="664">
        <v>3</v>
      </c>
      <c r="DA45" s="689"/>
      <c r="DB45" s="689"/>
      <c r="DC45" s="693"/>
      <c r="DD45" s="668">
        <v>135030</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358"/>
      <c r="CD46" s="697"/>
      <c r="CE46" s="698"/>
      <c r="CF46" s="656" t="s">
        <v>352</v>
      </c>
      <c r="CG46" s="657"/>
      <c r="CH46" s="657"/>
      <c r="CI46" s="657"/>
      <c r="CJ46" s="657"/>
      <c r="CK46" s="657"/>
      <c r="CL46" s="657"/>
      <c r="CM46" s="657"/>
      <c r="CN46" s="657"/>
      <c r="CO46" s="657"/>
      <c r="CP46" s="657"/>
      <c r="CQ46" s="658"/>
      <c r="CR46" s="659">
        <v>3769757</v>
      </c>
      <c r="CS46" s="660"/>
      <c r="CT46" s="660"/>
      <c r="CU46" s="660"/>
      <c r="CV46" s="660"/>
      <c r="CW46" s="660"/>
      <c r="CX46" s="660"/>
      <c r="CY46" s="661"/>
      <c r="CZ46" s="664">
        <v>4.7</v>
      </c>
      <c r="DA46" s="665"/>
      <c r="DB46" s="665"/>
      <c r="DC46" s="671"/>
      <c r="DD46" s="668">
        <v>2064335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358"/>
      <c r="CD47" s="697"/>
      <c r="CE47" s="698"/>
      <c r="CF47" s="656" t="s">
        <v>353</v>
      </c>
      <c r="CG47" s="657"/>
      <c r="CH47" s="657"/>
      <c r="CI47" s="657"/>
      <c r="CJ47" s="657"/>
      <c r="CK47" s="657"/>
      <c r="CL47" s="657"/>
      <c r="CM47" s="657"/>
      <c r="CN47" s="657"/>
      <c r="CO47" s="657"/>
      <c r="CP47" s="657"/>
      <c r="CQ47" s="658"/>
      <c r="CR47" s="659" t="s">
        <v>126</v>
      </c>
      <c r="CS47" s="691"/>
      <c r="CT47" s="691"/>
      <c r="CU47" s="691"/>
      <c r="CV47" s="691"/>
      <c r="CW47" s="691"/>
      <c r="CX47" s="691"/>
      <c r="CY47" s="692"/>
      <c r="CZ47" s="664" t="s">
        <v>126</v>
      </c>
      <c r="DA47" s="689"/>
      <c r="DB47" s="689"/>
      <c r="DC47" s="693"/>
      <c r="DD47" s="668" t="s">
        <v>126</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358"/>
      <c r="CD48" s="699"/>
      <c r="CE48" s="700"/>
      <c r="CF48" s="656" t="s">
        <v>354</v>
      </c>
      <c r="CG48" s="657"/>
      <c r="CH48" s="657"/>
      <c r="CI48" s="657"/>
      <c r="CJ48" s="657"/>
      <c r="CK48" s="657"/>
      <c r="CL48" s="657"/>
      <c r="CM48" s="657"/>
      <c r="CN48" s="657"/>
      <c r="CO48" s="657"/>
      <c r="CP48" s="657"/>
      <c r="CQ48" s="658"/>
      <c r="CR48" s="659" t="s">
        <v>126</v>
      </c>
      <c r="CS48" s="660"/>
      <c r="CT48" s="660"/>
      <c r="CU48" s="660"/>
      <c r="CV48" s="660"/>
      <c r="CW48" s="660"/>
      <c r="CX48" s="660"/>
      <c r="CY48" s="661"/>
      <c r="CZ48" s="664" t="s">
        <v>126</v>
      </c>
      <c r="DA48" s="665"/>
      <c r="DB48" s="665"/>
      <c r="DC48" s="671"/>
      <c r="DD48" s="668" t="s">
        <v>126</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358"/>
      <c r="CD49" s="680" t="s">
        <v>355</v>
      </c>
      <c r="CE49" s="681"/>
      <c r="CF49" s="681"/>
      <c r="CG49" s="681"/>
      <c r="CH49" s="681"/>
      <c r="CI49" s="681"/>
      <c r="CJ49" s="681"/>
      <c r="CK49" s="681"/>
      <c r="CL49" s="681"/>
      <c r="CM49" s="681"/>
      <c r="CN49" s="681"/>
      <c r="CO49" s="681"/>
      <c r="CP49" s="681"/>
      <c r="CQ49" s="682"/>
      <c r="CR49" s="731">
        <v>80354024</v>
      </c>
      <c r="CS49" s="718"/>
      <c r="CT49" s="718"/>
      <c r="CU49" s="718"/>
      <c r="CV49" s="718"/>
      <c r="CW49" s="718"/>
      <c r="CX49" s="718"/>
      <c r="CY49" s="747"/>
      <c r="CZ49" s="739">
        <v>100</v>
      </c>
      <c r="DA49" s="748"/>
      <c r="DB49" s="748"/>
      <c r="DC49" s="749"/>
      <c r="DD49" s="750">
        <v>50663904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LY3lKbkT41IwdQLX0rErW8aM+ZtxQpIz31rbnFyIonDZEO3xExobhN9m5+rp4AXHAwYZPI9pZdzs2l0SI56jbg==" saltValue="K3EJE9jqqyCODNi3PWth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757" t="s">
        <v>356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58" t="s">
        <v>357</v>
      </c>
      <c r="DK2" s="759"/>
      <c r="DL2" s="759"/>
      <c r="DM2" s="759"/>
      <c r="DN2" s="759"/>
      <c r="DO2" s="760"/>
      <c r="DP2" s="212"/>
      <c r="DQ2" s="758" t="s">
        <v>358</v>
      </c>
      <c r="DR2" s="759"/>
      <c r="DS2" s="759"/>
      <c r="DT2" s="759"/>
      <c r="DU2" s="759"/>
      <c r="DV2" s="759"/>
      <c r="DW2" s="759"/>
      <c r="DX2" s="759"/>
      <c r="DY2" s="759"/>
      <c r="DZ2" s="760"/>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8" customFormat="1" ht="26.25" customHeight="1" thickBot="1" x14ac:dyDescent="0.2">
      <c r="A4" s="761" t="s">
        <v>359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362"/>
      <c r="BA4" s="362"/>
      <c r="BB4" s="362"/>
      <c r="BC4" s="362"/>
      <c r="BD4" s="362"/>
      <c r="BE4" s="216"/>
      <c r="BF4" s="216"/>
      <c r="BG4" s="216"/>
      <c r="BH4" s="216"/>
      <c r="BI4" s="216"/>
      <c r="BJ4" s="216"/>
      <c r="BK4" s="216"/>
      <c r="BL4" s="216"/>
      <c r="BM4" s="216"/>
      <c r="BN4" s="216"/>
      <c r="BO4" s="216"/>
      <c r="BP4" s="216"/>
      <c r="BQ4" s="762" t="s">
        <v>360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17"/>
    </row>
    <row r="5" spans="1:131" s="218" customFormat="1" ht="26.25" customHeight="1" x14ac:dyDescent="0.15">
      <c r="A5" s="763" t="s">
        <v>361</v>
      </c>
      <c r="B5" s="764"/>
      <c r="C5" s="764"/>
      <c r="D5" s="764"/>
      <c r="E5" s="764"/>
      <c r="F5" s="764"/>
      <c r="G5" s="764"/>
      <c r="H5" s="764"/>
      <c r="I5" s="764"/>
      <c r="J5" s="764"/>
      <c r="K5" s="764"/>
      <c r="L5" s="764"/>
      <c r="M5" s="764"/>
      <c r="N5" s="764"/>
      <c r="O5" s="764"/>
      <c r="P5" s="765"/>
      <c r="Q5" s="769" t="s">
        <v>362</v>
      </c>
      <c r="R5" s="770"/>
      <c r="S5" s="770"/>
      <c r="T5" s="770"/>
      <c r="U5" s="771"/>
      <c r="V5" s="769" t="s">
        <v>363</v>
      </c>
      <c r="W5" s="770"/>
      <c r="X5" s="770"/>
      <c r="Y5" s="770"/>
      <c r="Z5" s="771"/>
      <c r="AA5" s="769" t="s">
        <v>364</v>
      </c>
      <c r="AB5" s="770"/>
      <c r="AC5" s="770"/>
      <c r="AD5" s="770"/>
      <c r="AE5" s="770"/>
      <c r="AF5" s="775" t="s">
        <v>365</v>
      </c>
      <c r="AG5" s="770"/>
      <c r="AH5" s="770"/>
      <c r="AI5" s="770"/>
      <c r="AJ5" s="776"/>
      <c r="AK5" s="770" t="s">
        <v>366</v>
      </c>
      <c r="AL5" s="770"/>
      <c r="AM5" s="770"/>
      <c r="AN5" s="770"/>
      <c r="AO5" s="771"/>
      <c r="AP5" s="769" t="s">
        <v>367</v>
      </c>
      <c r="AQ5" s="770"/>
      <c r="AR5" s="770"/>
      <c r="AS5" s="770"/>
      <c r="AT5" s="771"/>
      <c r="AU5" s="769" t="s">
        <v>368</v>
      </c>
      <c r="AV5" s="770"/>
      <c r="AW5" s="770"/>
      <c r="AX5" s="770"/>
      <c r="AY5" s="776"/>
      <c r="AZ5" s="362"/>
      <c r="BA5" s="362"/>
      <c r="BB5" s="362"/>
      <c r="BC5" s="362"/>
      <c r="BD5" s="362"/>
      <c r="BE5" s="216"/>
      <c r="BF5" s="216"/>
      <c r="BG5" s="216"/>
      <c r="BH5" s="216"/>
      <c r="BI5" s="216"/>
      <c r="BJ5" s="216"/>
      <c r="BK5" s="216"/>
      <c r="BL5" s="216"/>
      <c r="BM5" s="216"/>
      <c r="BN5" s="216"/>
      <c r="BO5" s="216"/>
      <c r="BP5" s="216"/>
      <c r="BQ5" s="763" t="s">
        <v>369</v>
      </c>
      <c r="BR5" s="764"/>
      <c r="BS5" s="764"/>
      <c r="BT5" s="764"/>
      <c r="BU5" s="764"/>
      <c r="BV5" s="764"/>
      <c r="BW5" s="764"/>
      <c r="BX5" s="764"/>
      <c r="BY5" s="764"/>
      <c r="BZ5" s="764"/>
      <c r="CA5" s="764"/>
      <c r="CB5" s="764"/>
      <c r="CC5" s="764"/>
      <c r="CD5" s="764"/>
      <c r="CE5" s="764"/>
      <c r="CF5" s="764"/>
      <c r="CG5" s="765"/>
      <c r="CH5" s="769" t="s">
        <v>370</v>
      </c>
      <c r="CI5" s="770"/>
      <c r="CJ5" s="770"/>
      <c r="CK5" s="770"/>
      <c r="CL5" s="771"/>
      <c r="CM5" s="769" t="s">
        <v>371</v>
      </c>
      <c r="CN5" s="770"/>
      <c r="CO5" s="770"/>
      <c r="CP5" s="770"/>
      <c r="CQ5" s="771"/>
      <c r="CR5" s="769" t="s">
        <v>372</v>
      </c>
      <c r="CS5" s="770"/>
      <c r="CT5" s="770"/>
      <c r="CU5" s="770"/>
      <c r="CV5" s="771"/>
      <c r="CW5" s="769" t="s">
        <v>373</v>
      </c>
      <c r="CX5" s="770"/>
      <c r="CY5" s="770"/>
      <c r="CZ5" s="770"/>
      <c r="DA5" s="771"/>
      <c r="DB5" s="769" t="s">
        <v>374</v>
      </c>
      <c r="DC5" s="770"/>
      <c r="DD5" s="770"/>
      <c r="DE5" s="770"/>
      <c r="DF5" s="771"/>
      <c r="DG5" s="799" t="s">
        <v>375</v>
      </c>
      <c r="DH5" s="800"/>
      <c r="DI5" s="800"/>
      <c r="DJ5" s="800"/>
      <c r="DK5" s="801"/>
      <c r="DL5" s="799" t="s">
        <v>376</v>
      </c>
      <c r="DM5" s="800"/>
      <c r="DN5" s="800"/>
      <c r="DO5" s="800"/>
      <c r="DP5" s="801"/>
      <c r="DQ5" s="769" t="s">
        <v>377</v>
      </c>
      <c r="DR5" s="770"/>
      <c r="DS5" s="770"/>
      <c r="DT5" s="770"/>
      <c r="DU5" s="771"/>
      <c r="DV5" s="769" t="s">
        <v>368</v>
      </c>
      <c r="DW5" s="770"/>
      <c r="DX5" s="770"/>
      <c r="DY5" s="770"/>
      <c r="DZ5" s="776"/>
      <c r="EA5" s="217"/>
    </row>
    <row r="6" spans="1:131" s="218"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362"/>
      <c r="BA6" s="362"/>
      <c r="BB6" s="362"/>
      <c r="BC6" s="362"/>
      <c r="BD6" s="362"/>
      <c r="BE6" s="216"/>
      <c r="BF6" s="216"/>
      <c r="BG6" s="216"/>
      <c r="BH6" s="216"/>
      <c r="BI6" s="216"/>
      <c r="BJ6" s="216"/>
      <c r="BK6" s="216"/>
      <c r="BL6" s="216"/>
      <c r="BM6" s="216"/>
      <c r="BN6" s="216"/>
      <c r="BO6" s="216"/>
      <c r="BP6" s="216"/>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17"/>
    </row>
    <row r="7" spans="1:131" s="218" customFormat="1" ht="26.25" customHeight="1" thickTop="1" x14ac:dyDescent="0.15">
      <c r="A7" s="219">
        <v>1</v>
      </c>
      <c r="B7" s="785" t="s">
        <v>378</v>
      </c>
      <c r="C7" s="786"/>
      <c r="D7" s="786"/>
      <c r="E7" s="786"/>
      <c r="F7" s="786"/>
      <c r="G7" s="786"/>
      <c r="H7" s="786"/>
      <c r="I7" s="786"/>
      <c r="J7" s="786"/>
      <c r="K7" s="786"/>
      <c r="L7" s="786"/>
      <c r="M7" s="786"/>
      <c r="N7" s="786"/>
      <c r="O7" s="786"/>
      <c r="P7" s="787"/>
      <c r="Q7" s="788">
        <v>83181</v>
      </c>
      <c r="R7" s="789"/>
      <c r="S7" s="789"/>
      <c r="T7" s="789"/>
      <c r="U7" s="789"/>
      <c r="V7" s="789">
        <v>79788</v>
      </c>
      <c r="W7" s="789"/>
      <c r="X7" s="789"/>
      <c r="Y7" s="789"/>
      <c r="Z7" s="789"/>
      <c r="AA7" s="789">
        <v>3393</v>
      </c>
      <c r="AB7" s="789"/>
      <c r="AC7" s="789"/>
      <c r="AD7" s="789"/>
      <c r="AE7" s="790"/>
      <c r="AF7" s="791">
        <v>3079</v>
      </c>
      <c r="AG7" s="792"/>
      <c r="AH7" s="792"/>
      <c r="AI7" s="792"/>
      <c r="AJ7" s="793"/>
      <c r="AK7" s="794">
        <v>938</v>
      </c>
      <c r="AL7" s="795"/>
      <c r="AM7" s="795"/>
      <c r="AN7" s="795"/>
      <c r="AO7" s="795"/>
      <c r="AP7" s="795">
        <v>61022</v>
      </c>
      <c r="AQ7" s="795"/>
      <c r="AR7" s="795"/>
      <c r="AS7" s="795"/>
      <c r="AT7" s="795"/>
      <c r="AU7" s="796"/>
      <c r="AV7" s="796"/>
      <c r="AW7" s="796"/>
      <c r="AX7" s="796"/>
      <c r="AY7" s="797"/>
      <c r="AZ7" s="362"/>
      <c r="BA7" s="362"/>
      <c r="BB7" s="362"/>
      <c r="BC7" s="362"/>
      <c r="BD7" s="362"/>
      <c r="BE7" s="216"/>
      <c r="BF7" s="216"/>
      <c r="BG7" s="216"/>
      <c r="BH7" s="216"/>
      <c r="BI7" s="216"/>
      <c r="BJ7" s="216"/>
      <c r="BK7" s="216"/>
      <c r="BL7" s="216"/>
      <c r="BM7" s="216"/>
      <c r="BN7" s="216"/>
      <c r="BO7" s="216"/>
      <c r="BP7" s="216"/>
      <c r="BQ7" s="219">
        <v>1</v>
      </c>
      <c r="BR7" s="220"/>
      <c r="BS7" s="782" t="s">
        <v>564</v>
      </c>
      <c r="BT7" s="783"/>
      <c r="BU7" s="783"/>
      <c r="BV7" s="783"/>
      <c r="BW7" s="783"/>
      <c r="BX7" s="783"/>
      <c r="BY7" s="783"/>
      <c r="BZ7" s="783"/>
      <c r="CA7" s="783"/>
      <c r="CB7" s="783"/>
      <c r="CC7" s="783"/>
      <c r="CD7" s="783"/>
      <c r="CE7" s="783"/>
      <c r="CF7" s="783"/>
      <c r="CG7" s="798"/>
      <c r="CH7" s="779">
        <v>-17</v>
      </c>
      <c r="CI7" s="780"/>
      <c r="CJ7" s="780"/>
      <c r="CK7" s="780"/>
      <c r="CL7" s="781"/>
      <c r="CM7" s="779">
        <v>172</v>
      </c>
      <c r="CN7" s="780"/>
      <c r="CO7" s="780"/>
      <c r="CP7" s="780"/>
      <c r="CQ7" s="781"/>
      <c r="CR7" s="779">
        <v>10</v>
      </c>
      <c r="CS7" s="780"/>
      <c r="CT7" s="780"/>
      <c r="CU7" s="780"/>
      <c r="CV7" s="781"/>
      <c r="CW7" s="779" t="s">
        <v>495</v>
      </c>
      <c r="CX7" s="780"/>
      <c r="CY7" s="780"/>
      <c r="CZ7" s="780"/>
      <c r="DA7" s="781"/>
      <c r="DB7" s="779" t="s">
        <v>495</v>
      </c>
      <c r="DC7" s="780"/>
      <c r="DD7" s="780"/>
      <c r="DE7" s="780"/>
      <c r="DF7" s="781"/>
      <c r="DG7" s="779" t="s">
        <v>495</v>
      </c>
      <c r="DH7" s="780"/>
      <c r="DI7" s="780"/>
      <c r="DJ7" s="780"/>
      <c r="DK7" s="781"/>
      <c r="DL7" s="779" t="s">
        <v>495</v>
      </c>
      <c r="DM7" s="780"/>
      <c r="DN7" s="780"/>
      <c r="DO7" s="780"/>
      <c r="DP7" s="781"/>
      <c r="DQ7" s="779" t="s">
        <v>495</v>
      </c>
      <c r="DR7" s="780"/>
      <c r="DS7" s="780"/>
      <c r="DT7" s="780"/>
      <c r="DU7" s="781"/>
      <c r="DV7" s="782"/>
      <c r="DW7" s="783"/>
      <c r="DX7" s="783"/>
      <c r="DY7" s="783"/>
      <c r="DZ7" s="784"/>
      <c r="EA7" s="217"/>
    </row>
    <row r="8" spans="1:131" s="218" customFormat="1" ht="26.25" customHeight="1" x14ac:dyDescent="0.15">
      <c r="A8" s="221">
        <v>2</v>
      </c>
      <c r="B8" s="816" t="s">
        <v>379</v>
      </c>
      <c r="C8" s="817"/>
      <c r="D8" s="817"/>
      <c r="E8" s="817"/>
      <c r="F8" s="817"/>
      <c r="G8" s="817"/>
      <c r="H8" s="817"/>
      <c r="I8" s="817"/>
      <c r="J8" s="817"/>
      <c r="K8" s="817"/>
      <c r="L8" s="817"/>
      <c r="M8" s="817"/>
      <c r="N8" s="817"/>
      <c r="O8" s="817"/>
      <c r="P8" s="818"/>
      <c r="Q8" s="819">
        <v>2142</v>
      </c>
      <c r="R8" s="820"/>
      <c r="S8" s="820"/>
      <c r="T8" s="820"/>
      <c r="U8" s="820"/>
      <c r="V8" s="820">
        <v>2117</v>
      </c>
      <c r="W8" s="820"/>
      <c r="X8" s="820"/>
      <c r="Y8" s="820"/>
      <c r="Z8" s="820"/>
      <c r="AA8" s="820">
        <v>25</v>
      </c>
      <c r="AB8" s="820"/>
      <c r="AC8" s="820"/>
      <c r="AD8" s="820"/>
      <c r="AE8" s="821"/>
      <c r="AF8" s="822">
        <v>24</v>
      </c>
      <c r="AG8" s="823"/>
      <c r="AH8" s="823"/>
      <c r="AI8" s="823"/>
      <c r="AJ8" s="824"/>
      <c r="AK8" s="805">
        <v>1260</v>
      </c>
      <c r="AL8" s="806"/>
      <c r="AM8" s="806"/>
      <c r="AN8" s="806"/>
      <c r="AO8" s="806"/>
      <c r="AP8" s="806">
        <v>2722</v>
      </c>
      <c r="AQ8" s="806"/>
      <c r="AR8" s="806"/>
      <c r="AS8" s="806"/>
      <c r="AT8" s="806"/>
      <c r="AU8" s="807"/>
      <c r="AV8" s="807"/>
      <c r="AW8" s="807"/>
      <c r="AX8" s="807"/>
      <c r="AY8" s="808"/>
      <c r="AZ8" s="362"/>
      <c r="BA8" s="362"/>
      <c r="BB8" s="362"/>
      <c r="BC8" s="362"/>
      <c r="BD8" s="362"/>
      <c r="BE8" s="216"/>
      <c r="BF8" s="216"/>
      <c r="BG8" s="216"/>
      <c r="BH8" s="216"/>
      <c r="BI8" s="216"/>
      <c r="BJ8" s="216"/>
      <c r="BK8" s="216"/>
      <c r="BL8" s="216"/>
      <c r="BM8" s="216"/>
      <c r="BN8" s="216"/>
      <c r="BO8" s="216"/>
      <c r="BP8" s="216"/>
      <c r="BQ8" s="221">
        <v>2</v>
      </c>
      <c r="BR8" s="222"/>
      <c r="BS8" s="809" t="s">
        <v>565</v>
      </c>
      <c r="BT8" s="810"/>
      <c r="BU8" s="810"/>
      <c r="BV8" s="810"/>
      <c r="BW8" s="810"/>
      <c r="BX8" s="810"/>
      <c r="BY8" s="810"/>
      <c r="BZ8" s="810"/>
      <c r="CA8" s="810"/>
      <c r="CB8" s="810"/>
      <c r="CC8" s="810"/>
      <c r="CD8" s="810"/>
      <c r="CE8" s="810"/>
      <c r="CF8" s="810"/>
      <c r="CG8" s="811"/>
      <c r="CH8" s="812">
        <v>1</v>
      </c>
      <c r="CI8" s="813"/>
      <c r="CJ8" s="813"/>
      <c r="CK8" s="813"/>
      <c r="CL8" s="814"/>
      <c r="CM8" s="812">
        <v>94</v>
      </c>
      <c r="CN8" s="813"/>
      <c r="CO8" s="813"/>
      <c r="CP8" s="813"/>
      <c r="CQ8" s="814"/>
      <c r="CR8" s="812">
        <v>70</v>
      </c>
      <c r="CS8" s="813"/>
      <c r="CT8" s="813"/>
      <c r="CU8" s="813"/>
      <c r="CV8" s="814"/>
      <c r="CW8" s="812">
        <v>3</v>
      </c>
      <c r="CX8" s="813"/>
      <c r="CY8" s="813"/>
      <c r="CZ8" s="813"/>
      <c r="DA8" s="814"/>
      <c r="DB8" s="812" t="s">
        <v>566</v>
      </c>
      <c r="DC8" s="813"/>
      <c r="DD8" s="813"/>
      <c r="DE8" s="813"/>
      <c r="DF8" s="814"/>
      <c r="DG8" s="812" t="s">
        <v>566</v>
      </c>
      <c r="DH8" s="813"/>
      <c r="DI8" s="813"/>
      <c r="DJ8" s="813"/>
      <c r="DK8" s="814"/>
      <c r="DL8" s="812" t="s">
        <v>566</v>
      </c>
      <c r="DM8" s="813"/>
      <c r="DN8" s="813"/>
      <c r="DO8" s="813"/>
      <c r="DP8" s="814"/>
      <c r="DQ8" s="812" t="s">
        <v>566</v>
      </c>
      <c r="DR8" s="813"/>
      <c r="DS8" s="813"/>
      <c r="DT8" s="813"/>
      <c r="DU8" s="814"/>
      <c r="DV8" s="809"/>
      <c r="DW8" s="810"/>
      <c r="DX8" s="810"/>
      <c r="DY8" s="810"/>
      <c r="DZ8" s="815"/>
      <c r="EA8" s="217"/>
    </row>
    <row r="9" spans="1:131" s="218" customFormat="1" ht="26.25" customHeight="1" x14ac:dyDescent="0.15">
      <c r="A9" s="221">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362"/>
      <c r="BA9" s="362"/>
      <c r="BB9" s="362"/>
      <c r="BC9" s="362"/>
      <c r="BD9" s="362"/>
      <c r="BE9" s="216"/>
      <c r="BF9" s="216"/>
      <c r="BG9" s="216"/>
      <c r="BH9" s="216"/>
      <c r="BI9" s="216"/>
      <c r="BJ9" s="216"/>
      <c r="BK9" s="216"/>
      <c r="BL9" s="216"/>
      <c r="BM9" s="216"/>
      <c r="BN9" s="216"/>
      <c r="BO9" s="216"/>
      <c r="BP9" s="216"/>
      <c r="BQ9" s="221">
        <v>3</v>
      </c>
      <c r="BR9" s="222"/>
      <c r="BS9" s="809" t="s">
        <v>567</v>
      </c>
      <c r="BT9" s="810"/>
      <c r="BU9" s="810"/>
      <c r="BV9" s="810"/>
      <c r="BW9" s="810"/>
      <c r="BX9" s="810"/>
      <c r="BY9" s="810"/>
      <c r="BZ9" s="810"/>
      <c r="CA9" s="810"/>
      <c r="CB9" s="810"/>
      <c r="CC9" s="810"/>
      <c r="CD9" s="810"/>
      <c r="CE9" s="810"/>
      <c r="CF9" s="810"/>
      <c r="CG9" s="811"/>
      <c r="CH9" s="812">
        <v>3</v>
      </c>
      <c r="CI9" s="813"/>
      <c r="CJ9" s="813"/>
      <c r="CK9" s="813"/>
      <c r="CL9" s="814"/>
      <c r="CM9" s="812">
        <v>213</v>
      </c>
      <c r="CN9" s="813"/>
      <c r="CO9" s="813"/>
      <c r="CP9" s="813"/>
      <c r="CQ9" s="814"/>
      <c r="CR9" s="812">
        <v>160</v>
      </c>
      <c r="CS9" s="813"/>
      <c r="CT9" s="813"/>
      <c r="CU9" s="813"/>
      <c r="CV9" s="814"/>
      <c r="CW9" s="812" t="s">
        <v>566</v>
      </c>
      <c r="CX9" s="813"/>
      <c r="CY9" s="813"/>
      <c r="CZ9" s="813"/>
      <c r="DA9" s="814"/>
      <c r="DB9" s="812" t="s">
        <v>566</v>
      </c>
      <c r="DC9" s="813"/>
      <c r="DD9" s="813"/>
      <c r="DE9" s="813"/>
      <c r="DF9" s="814"/>
      <c r="DG9" s="812" t="s">
        <v>566</v>
      </c>
      <c r="DH9" s="813"/>
      <c r="DI9" s="813"/>
      <c r="DJ9" s="813"/>
      <c r="DK9" s="814"/>
      <c r="DL9" s="812" t="s">
        <v>566</v>
      </c>
      <c r="DM9" s="813"/>
      <c r="DN9" s="813"/>
      <c r="DO9" s="813"/>
      <c r="DP9" s="814"/>
      <c r="DQ9" s="812" t="s">
        <v>566</v>
      </c>
      <c r="DR9" s="813"/>
      <c r="DS9" s="813"/>
      <c r="DT9" s="813"/>
      <c r="DU9" s="814"/>
      <c r="DV9" s="809"/>
      <c r="DW9" s="810"/>
      <c r="DX9" s="810"/>
      <c r="DY9" s="810"/>
      <c r="DZ9" s="815"/>
      <c r="EA9" s="217"/>
    </row>
    <row r="10" spans="1:131" s="218" customFormat="1" ht="26.25" customHeight="1" x14ac:dyDescent="0.15">
      <c r="A10" s="221">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362"/>
      <c r="BA10" s="362"/>
      <c r="BB10" s="362"/>
      <c r="BC10" s="362"/>
      <c r="BD10" s="362"/>
      <c r="BE10" s="216"/>
      <c r="BF10" s="216"/>
      <c r="BG10" s="216"/>
      <c r="BH10" s="216"/>
      <c r="BI10" s="216"/>
      <c r="BJ10" s="216"/>
      <c r="BK10" s="216"/>
      <c r="BL10" s="216"/>
      <c r="BM10" s="216"/>
      <c r="BN10" s="216"/>
      <c r="BO10" s="216"/>
      <c r="BP10" s="216"/>
      <c r="BQ10" s="221">
        <v>4</v>
      </c>
      <c r="BR10" s="222"/>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17"/>
    </row>
    <row r="11" spans="1:131" s="218" customFormat="1" ht="26.25" customHeight="1" x14ac:dyDescent="0.15">
      <c r="A11" s="221">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362"/>
      <c r="BA11" s="362"/>
      <c r="BB11" s="362"/>
      <c r="BC11" s="362"/>
      <c r="BD11" s="362"/>
      <c r="BE11" s="216"/>
      <c r="BF11" s="216"/>
      <c r="BG11" s="216"/>
      <c r="BH11" s="216"/>
      <c r="BI11" s="216"/>
      <c r="BJ11" s="216"/>
      <c r="BK11" s="216"/>
      <c r="BL11" s="216"/>
      <c r="BM11" s="216"/>
      <c r="BN11" s="216"/>
      <c r="BO11" s="216"/>
      <c r="BP11" s="216"/>
      <c r="BQ11" s="221">
        <v>5</v>
      </c>
      <c r="BR11" s="222"/>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17"/>
    </row>
    <row r="12" spans="1:131" s="218" customFormat="1" ht="26.25" customHeight="1" x14ac:dyDescent="0.15">
      <c r="A12" s="221">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362"/>
      <c r="BA12" s="362"/>
      <c r="BB12" s="362"/>
      <c r="BC12" s="362"/>
      <c r="BD12" s="362"/>
      <c r="BE12" s="216"/>
      <c r="BF12" s="216"/>
      <c r="BG12" s="216"/>
      <c r="BH12" s="216"/>
      <c r="BI12" s="216"/>
      <c r="BJ12" s="216"/>
      <c r="BK12" s="216"/>
      <c r="BL12" s="216"/>
      <c r="BM12" s="216"/>
      <c r="BN12" s="216"/>
      <c r="BO12" s="216"/>
      <c r="BP12" s="216"/>
      <c r="BQ12" s="221">
        <v>6</v>
      </c>
      <c r="BR12" s="222"/>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17"/>
    </row>
    <row r="13" spans="1:131" s="218" customFormat="1" ht="26.25" customHeight="1" x14ac:dyDescent="0.15">
      <c r="A13" s="221">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362"/>
      <c r="BA13" s="362"/>
      <c r="BB13" s="362"/>
      <c r="BC13" s="362"/>
      <c r="BD13" s="362"/>
      <c r="BE13" s="216"/>
      <c r="BF13" s="216"/>
      <c r="BG13" s="216"/>
      <c r="BH13" s="216"/>
      <c r="BI13" s="216"/>
      <c r="BJ13" s="216"/>
      <c r="BK13" s="216"/>
      <c r="BL13" s="216"/>
      <c r="BM13" s="216"/>
      <c r="BN13" s="216"/>
      <c r="BO13" s="216"/>
      <c r="BP13" s="216"/>
      <c r="BQ13" s="221">
        <v>7</v>
      </c>
      <c r="BR13" s="222"/>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17"/>
    </row>
    <row r="14" spans="1:131" s="218" customFormat="1" ht="26.25" customHeight="1" x14ac:dyDescent="0.15">
      <c r="A14" s="221">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362"/>
      <c r="BA14" s="362"/>
      <c r="BB14" s="362"/>
      <c r="BC14" s="362"/>
      <c r="BD14" s="362"/>
      <c r="BE14" s="216"/>
      <c r="BF14" s="216"/>
      <c r="BG14" s="216"/>
      <c r="BH14" s="216"/>
      <c r="BI14" s="216"/>
      <c r="BJ14" s="216"/>
      <c r="BK14" s="216"/>
      <c r="BL14" s="216"/>
      <c r="BM14" s="216"/>
      <c r="BN14" s="216"/>
      <c r="BO14" s="216"/>
      <c r="BP14" s="216"/>
      <c r="BQ14" s="221">
        <v>8</v>
      </c>
      <c r="BR14" s="222"/>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17"/>
    </row>
    <row r="15" spans="1:131" s="218" customFormat="1" ht="26.25" customHeight="1" x14ac:dyDescent="0.15">
      <c r="A15" s="221">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362"/>
      <c r="BA15" s="362"/>
      <c r="BB15" s="362"/>
      <c r="BC15" s="362"/>
      <c r="BD15" s="362"/>
      <c r="BE15" s="216"/>
      <c r="BF15" s="216"/>
      <c r="BG15" s="216"/>
      <c r="BH15" s="216"/>
      <c r="BI15" s="216"/>
      <c r="BJ15" s="216"/>
      <c r="BK15" s="216"/>
      <c r="BL15" s="216"/>
      <c r="BM15" s="216"/>
      <c r="BN15" s="216"/>
      <c r="BO15" s="216"/>
      <c r="BP15" s="216"/>
      <c r="BQ15" s="221">
        <v>9</v>
      </c>
      <c r="BR15" s="222"/>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17"/>
    </row>
    <row r="16" spans="1:131" s="218" customFormat="1" ht="26.25" customHeight="1" x14ac:dyDescent="0.15">
      <c r="A16" s="221">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362"/>
      <c r="BA16" s="362"/>
      <c r="BB16" s="362"/>
      <c r="BC16" s="362"/>
      <c r="BD16" s="362"/>
      <c r="BE16" s="216"/>
      <c r="BF16" s="216"/>
      <c r="BG16" s="216"/>
      <c r="BH16" s="216"/>
      <c r="BI16" s="216"/>
      <c r="BJ16" s="216"/>
      <c r="BK16" s="216"/>
      <c r="BL16" s="216"/>
      <c r="BM16" s="216"/>
      <c r="BN16" s="216"/>
      <c r="BO16" s="216"/>
      <c r="BP16" s="216"/>
      <c r="BQ16" s="221">
        <v>10</v>
      </c>
      <c r="BR16" s="222"/>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17"/>
    </row>
    <row r="17" spans="1:131" s="218" customFormat="1" ht="26.25" customHeight="1" x14ac:dyDescent="0.15">
      <c r="A17" s="221">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362"/>
      <c r="BA17" s="362"/>
      <c r="BB17" s="362"/>
      <c r="BC17" s="362"/>
      <c r="BD17" s="362"/>
      <c r="BE17" s="216"/>
      <c r="BF17" s="216"/>
      <c r="BG17" s="216"/>
      <c r="BH17" s="216"/>
      <c r="BI17" s="216"/>
      <c r="BJ17" s="216"/>
      <c r="BK17" s="216"/>
      <c r="BL17" s="216"/>
      <c r="BM17" s="216"/>
      <c r="BN17" s="216"/>
      <c r="BO17" s="216"/>
      <c r="BP17" s="216"/>
      <c r="BQ17" s="221">
        <v>11</v>
      </c>
      <c r="BR17" s="222"/>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17"/>
    </row>
    <row r="18" spans="1:131" s="218" customFormat="1" ht="26.25" customHeight="1" x14ac:dyDescent="0.15">
      <c r="A18" s="221">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362"/>
      <c r="BA18" s="362"/>
      <c r="BB18" s="362"/>
      <c r="BC18" s="362"/>
      <c r="BD18" s="362"/>
      <c r="BE18" s="216"/>
      <c r="BF18" s="216"/>
      <c r="BG18" s="216"/>
      <c r="BH18" s="216"/>
      <c r="BI18" s="216"/>
      <c r="BJ18" s="216"/>
      <c r="BK18" s="216"/>
      <c r="BL18" s="216"/>
      <c r="BM18" s="216"/>
      <c r="BN18" s="216"/>
      <c r="BO18" s="216"/>
      <c r="BP18" s="216"/>
      <c r="BQ18" s="221">
        <v>12</v>
      </c>
      <c r="BR18" s="222"/>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17"/>
    </row>
    <row r="19" spans="1:131" s="218" customFormat="1" ht="26.25" customHeight="1" x14ac:dyDescent="0.15">
      <c r="A19" s="221">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362"/>
      <c r="BA19" s="362"/>
      <c r="BB19" s="362"/>
      <c r="BC19" s="362"/>
      <c r="BD19" s="362"/>
      <c r="BE19" s="216"/>
      <c r="BF19" s="216"/>
      <c r="BG19" s="216"/>
      <c r="BH19" s="216"/>
      <c r="BI19" s="216"/>
      <c r="BJ19" s="216"/>
      <c r="BK19" s="216"/>
      <c r="BL19" s="216"/>
      <c r="BM19" s="216"/>
      <c r="BN19" s="216"/>
      <c r="BO19" s="216"/>
      <c r="BP19" s="216"/>
      <c r="BQ19" s="221">
        <v>13</v>
      </c>
      <c r="BR19" s="222"/>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17"/>
    </row>
    <row r="20" spans="1:131" s="218" customFormat="1" ht="26.25" customHeight="1" x14ac:dyDescent="0.15">
      <c r="A20" s="221">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362"/>
      <c r="BA20" s="362"/>
      <c r="BB20" s="362"/>
      <c r="BC20" s="362"/>
      <c r="BD20" s="362"/>
      <c r="BE20" s="216"/>
      <c r="BF20" s="216"/>
      <c r="BG20" s="216"/>
      <c r="BH20" s="216"/>
      <c r="BI20" s="216"/>
      <c r="BJ20" s="216"/>
      <c r="BK20" s="216"/>
      <c r="BL20" s="216"/>
      <c r="BM20" s="216"/>
      <c r="BN20" s="216"/>
      <c r="BO20" s="216"/>
      <c r="BP20" s="216"/>
      <c r="BQ20" s="221">
        <v>14</v>
      </c>
      <c r="BR20" s="222"/>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17"/>
    </row>
    <row r="21" spans="1:131" s="218" customFormat="1" ht="26.25" customHeight="1" thickBot="1" x14ac:dyDescent="0.2">
      <c r="A21" s="221">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362"/>
      <c r="BA21" s="362"/>
      <c r="BB21" s="362"/>
      <c r="BC21" s="362"/>
      <c r="BD21" s="362"/>
      <c r="BE21" s="216"/>
      <c r="BF21" s="216"/>
      <c r="BG21" s="216"/>
      <c r="BH21" s="216"/>
      <c r="BI21" s="216"/>
      <c r="BJ21" s="216"/>
      <c r="BK21" s="216"/>
      <c r="BL21" s="216"/>
      <c r="BM21" s="216"/>
      <c r="BN21" s="216"/>
      <c r="BO21" s="216"/>
      <c r="BP21" s="216"/>
      <c r="BQ21" s="221">
        <v>15</v>
      </c>
      <c r="BR21" s="222"/>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17"/>
    </row>
    <row r="22" spans="1:131" s="218" customFormat="1" ht="26.25" customHeight="1" x14ac:dyDescent="0.15">
      <c r="A22" s="221">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380</v>
      </c>
      <c r="BA22" s="842"/>
      <c r="BB22" s="842"/>
      <c r="BC22" s="842"/>
      <c r="BD22" s="843"/>
      <c r="BE22" s="216"/>
      <c r="BF22" s="216"/>
      <c r="BG22" s="216"/>
      <c r="BH22" s="216"/>
      <c r="BI22" s="216"/>
      <c r="BJ22" s="216"/>
      <c r="BK22" s="216"/>
      <c r="BL22" s="216"/>
      <c r="BM22" s="216"/>
      <c r="BN22" s="216"/>
      <c r="BO22" s="216"/>
      <c r="BP22" s="216"/>
      <c r="BQ22" s="221">
        <v>16</v>
      </c>
      <c r="BR22" s="222"/>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17"/>
    </row>
    <row r="23" spans="1:131" s="218" customFormat="1" ht="26.25" customHeight="1" thickBot="1" x14ac:dyDescent="0.2">
      <c r="A23" s="223" t="s">
        <v>381</v>
      </c>
      <c r="B23" s="825" t="s">
        <v>382</v>
      </c>
      <c r="C23" s="826"/>
      <c r="D23" s="826"/>
      <c r="E23" s="826"/>
      <c r="F23" s="826"/>
      <c r="G23" s="826"/>
      <c r="H23" s="826"/>
      <c r="I23" s="826"/>
      <c r="J23" s="826"/>
      <c r="K23" s="826"/>
      <c r="L23" s="826"/>
      <c r="M23" s="826"/>
      <c r="N23" s="826"/>
      <c r="O23" s="826"/>
      <c r="P23" s="827"/>
      <c r="Q23" s="828">
        <v>85323</v>
      </c>
      <c r="R23" s="829"/>
      <c r="S23" s="829"/>
      <c r="T23" s="829"/>
      <c r="U23" s="829"/>
      <c r="V23" s="829">
        <v>81905</v>
      </c>
      <c r="W23" s="829"/>
      <c r="X23" s="829"/>
      <c r="Y23" s="829"/>
      <c r="Z23" s="829"/>
      <c r="AA23" s="829">
        <v>3418</v>
      </c>
      <c r="AB23" s="829"/>
      <c r="AC23" s="829"/>
      <c r="AD23" s="829"/>
      <c r="AE23" s="830"/>
      <c r="AF23" s="831">
        <v>3103</v>
      </c>
      <c r="AG23" s="829"/>
      <c r="AH23" s="829"/>
      <c r="AI23" s="829"/>
      <c r="AJ23" s="832"/>
      <c r="AK23" s="833"/>
      <c r="AL23" s="834"/>
      <c r="AM23" s="834"/>
      <c r="AN23" s="834"/>
      <c r="AO23" s="834"/>
      <c r="AP23" s="829">
        <v>63744</v>
      </c>
      <c r="AQ23" s="829"/>
      <c r="AR23" s="829"/>
      <c r="AS23" s="829"/>
      <c r="AT23" s="829"/>
      <c r="AU23" s="845"/>
      <c r="AV23" s="845"/>
      <c r="AW23" s="845"/>
      <c r="AX23" s="845"/>
      <c r="AY23" s="846"/>
      <c r="AZ23" s="847" t="s">
        <v>126</v>
      </c>
      <c r="BA23" s="848"/>
      <c r="BB23" s="848"/>
      <c r="BC23" s="848"/>
      <c r="BD23" s="849"/>
      <c r="BE23" s="216"/>
      <c r="BF23" s="216"/>
      <c r="BG23" s="216"/>
      <c r="BH23" s="216"/>
      <c r="BI23" s="216"/>
      <c r="BJ23" s="216"/>
      <c r="BK23" s="216"/>
      <c r="BL23" s="216"/>
      <c r="BM23" s="216"/>
      <c r="BN23" s="216"/>
      <c r="BO23" s="216"/>
      <c r="BP23" s="216"/>
      <c r="BQ23" s="221">
        <v>17</v>
      </c>
      <c r="BR23" s="222"/>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17"/>
    </row>
    <row r="24" spans="1:131" s="218" customFormat="1" ht="26.25" customHeight="1" x14ac:dyDescent="0.15">
      <c r="A24" s="844" t="s">
        <v>383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362"/>
      <c r="BA24" s="362"/>
      <c r="BB24" s="362"/>
      <c r="BC24" s="362"/>
      <c r="BD24" s="362"/>
      <c r="BE24" s="216"/>
      <c r="BF24" s="216"/>
      <c r="BG24" s="216"/>
      <c r="BH24" s="216"/>
      <c r="BI24" s="216"/>
      <c r="BJ24" s="216"/>
      <c r="BK24" s="216"/>
      <c r="BL24" s="216"/>
      <c r="BM24" s="216"/>
      <c r="BN24" s="216"/>
      <c r="BO24" s="216"/>
      <c r="BP24" s="216"/>
      <c r="BQ24" s="221">
        <v>18</v>
      </c>
      <c r="BR24" s="222"/>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17"/>
    </row>
    <row r="25" spans="1:131" ht="26.25" customHeight="1" thickBot="1" x14ac:dyDescent="0.2">
      <c r="A25" s="761" t="s">
        <v>384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362"/>
      <c r="BK25" s="362"/>
      <c r="BL25" s="362"/>
      <c r="BM25" s="362"/>
      <c r="BN25" s="362"/>
      <c r="BO25" s="224"/>
      <c r="BP25" s="224"/>
      <c r="BQ25" s="221">
        <v>19</v>
      </c>
      <c r="BR25" s="222"/>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14"/>
    </row>
    <row r="26" spans="1:131" ht="26.25" customHeight="1" x14ac:dyDescent="0.15">
      <c r="A26" s="763" t="s">
        <v>361</v>
      </c>
      <c r="B26" s="764"/>
      <c r="C26" s="764"/>
      <c r="D26" s="764"/>
      <c r="E26" s="764"/>
      <c r="F26" s="764"/>
      <c r="G26" s="764"/>
      <c r="H26" s="764"/>
      <c r="I26" s="764"/>
      <c r="J26" s="764"/>
      <c r="K26" s="764"/>
      <c r="L26" s="764"/>
      <c r="M26" s="764"/>
      <c r="N26" s="764"/>
      <c r="O26" s="764"/>
      <c r="P26" s="765"/>
      <c r="Q26" s="769" t="s">
        <v>385</v>
      </c>
      <c r="R26" s="770"/>
      <c r="S26" s="770"/>
      <c r="T26" s="770"/>
      <c r="U26" s="771"/>
      <c r="V26" s="769" t="s">
        <v>386</v>
      </c>
      <c r="W26" s="770"/>
      <c r="X26" s="770"/>
      <c r="Y26" s="770"/>
      <c r="Z26" s="771"/>
      <c r="AA26" s="769" t="s">
        <v>387</v>
      </c>
      <c r="AB26" s="770"/>
      <c r="AC26" s="770"/>
      <c r="AD26" s="770"/>
      <c r="AE26" s="770"/>
      <c r="AF26" s="850" t="s">
        <v>388</v>
      </c>
      <c r="AG26" s="851"/>
      <c r="AH26" s="851"/>
      <c r="AI26" s="851"/>
      <c r="AJ26" s="852"/>
      <c r="AK26" s="770" t="s">
        <v>389</v>
      </c>
      <c r="AL26" s="770"/>
      <c r="AM26" s="770"/>
      <c r="AN26" s="770"/>
      <c r="AO26" s="771"/>
      <c r="AP26" s="769" t="s">
        <v>390</v>
      </c>
      <c r="AQ26" s="770"/>
      <c r="AR26" s="770"/>
      <c r="AS26" s="770"/>
      <c r="AT26" s="771"/>
      <c r="AU26" s="769" t="s">
        <v>391</v>
      </c>
      <c r="AV26" s="770"/>
      <c r="AW26" s="770"/>
      <c r="AX26" s="770"/>
      <c r="AY26" s="771"/>
      <c r="AZ26" s="769" t="s">
        <v>392</v>
      </c>
      <c r="BA26" s="770"/>
      <c r="BB26" s="770"/>
      <c r="BC26" s="770"/>
      <c r="BD26" s="771"/>
      <c r="BE26" s="769" t="s">
        <v>368</v>
      </c>
      <c r="BF26" s="770"/>
      <c r="BG26" s="770"/>
      <c r="BH26" s="770"/>
      <c r="BI26" s="776"/>
      <c r="BJ26" s="362"/>
      <c r="BK26" s="362"/>
      <c r="BL26" s="362"/>
      <c r="BM26" s="362"/>
      <c r="BN26" s="362"/>
      <c r="BO26" s="224"/>
      <c r="BP26" s="224"/>
      <c r="BQ26" s="221">
        <v>20</v>
      </c>
      <c r="BR26" s="222"/>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14"/>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362"/>
      <c r="BK27" s="362"/>
      <c r="BL27" s="362"/>
      <c r="BM27" s="362"/>
      <c r="BN27" s="362"/>
      <c r="BO27" s="224"/>
      <c r="BP27" s="224"/>
      <c r="BQ27" s="221">
        <v>21</v>
      </c>
      <c r="BR27" s="222"/>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14"/>
    </row>
    <row r="28" spans="1:131" ht="26.25" customHeight="1" thickTop="1" x14ac:dyDescent="0.15">
      <c r="A28" s="225">
        <v>1</v>
      </c>
      <c r="B28" s="785" t="s">
        <v>393</v>
      </c>
      <c r="C28" s="786"/>
      <c r="D28" s="786"/>
      <c r="E28" s="786"/>
      <c r="F28" s="786"/>
      <c r="G28" s="786"/>
      <c r="H28" s="786"/>
      <c r="I28" s="786"/>
      <c r="J28" s="786"/>
      <c r="K28" s="786"/>
      <c r="L28" s="786"/>
      <c r="M28" s="786"/>
      <c r="N28" s="786"/>
      <c r="O28" s="786"/>
      <c r="P28" s="787"/>
      <c r="Q28" s="859">
        <v>20076</v>
      </c>
      <c r="R28" s="860"/>
      <c r="S28" s="860"/>
      <c r="T28" s="860"/>
      <c r="U28" s="860"/>
      <c r="V28" s="860">
        <v>19749</v>
      </c>
      <c r="W28" s="860"/>
      <c r="X28" s="860"/>
      <c r="Y28" s="860"/>
      <c r="Z28" s="860"/>
      <c r="AA28" s="860">
        <v>327</v>
      </c>
      <c r="AB28" s="860"/>
      <c r="AC28" s="860"/>
      <c r="AD28" s="860"/>
      <c r="AE28" s="861"/>
      <c r="AF28" s="862">
        <v>327</v>
      </c>
      <c r="AG28" s="860"/>
      <c r="AH28" s="860"/>
      <c r="AI28" s="860"/>
      <c r="AJ28" s="863"/>
      <c r="AK28" s="864">
        <v>1591</v>
      </c>
      <c r="AL28" s="865"/>
      <c r="AM28" s="865"/>
      <c r="AN28" s="865"/>
      <c r="AO28" s="865"/>
      <c r="AP28" s="865" t="s">
        <v>566</v>
      </c>
      <c r="AQ28" s="865"/>
      <c r="AR28" s="865"/>
      <c r="AS28" s="865"/>
      <c r="AT28" s="865"/>
      <c r="AU28" s="865" t="s">
        <v>566</v>
      </c>
      <c r="AV28" s="865"/>
      <c r="AW28" s="865"/>
      <c r="AX28" s="865"/>
      <c r="AY28" s="865"/>
      <c r="AZ28" s="865" t="s">
        <v>566</v>
      </c>
      <c r="BA28" s="865"/>
      <c r="BB28" s="865"/>
      <c r="BC28" s="865"/>
      <c r="BD28" s="865"/>
      <c r="BE28" s="856"/>
      <c r="BF28" s="857"/>
      <c r="BG28" s="857"/>
      <c r="BH28" s="857"/>
      <c r="BI28" s="858"/>
      <c r="BJ28" s="362"/>
      <c r="BK28" s="362"/>
      <c r="BL28" s="362"/>
      <c r="BM28" s="362"/>
      <c r="BN28" s="362"/>
      <c r="BO28" s="224"/>
      <c r="BP28" s="224"/>
      <c r="BQ28" s="221">
        <v>22</v>
      </c>
      <c r="BR28" s="222"/>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14"/>
    </row>
    <row r="29" spans="1:131" ht="26.25" customHeight="1" x14ac:dyDescent="0.15">
      <c r="A29" s="225">
        <v>2</v>
      </c>
      <c r="B29" s="816" t="s">
        <v>394</v>
      </c>
      <c r="C29" s="817"/>
      <c r="D29" s="817"/>
      <c r="E29" s="817"/>
      <c r="F29" s="817"/>
      <c r="G29" s="817"/>
      <c r="H29" s="817"/>
      <c r="I29" s="817"/>
      <c r="J29" s="817"/>
      <c r="K29" s="817"/>
      <c r="L29" s="817"/>
      <c r="M29" s="817"/>
      <c r="N29" s="817"/>
      <c r="O29" s="817"/>
      <c r="P29" s="818"/>
      <c r="Q29" s="819">
        <v>17685</v>
      </c>
      <c r="R29" s="820"/>
      <c r="S29" s="820"/>
      <c r="T29" s="820"/>
      <c r="U29" s="820"/>
      <c r="V29" s="820">
        <v>17047</v>
      </c>
      <c r="W29" s="820"/>
      <c r="X29" s="820"/>
      <c r="Y29" s="820"/>
      <c r="Z29" s="820"/>
      <c r="AA29" s="820">
        <v>638</v>
      </c>
      <c r="AB29" s="820"/>
      <c r="AC29" s="820"/>
      <c r="AD29" s="820"/>
      <c r="AE29" s="821"/>
      <c r="AF29" s="822">
        <v>638</v>
      </c>
      <c r="AG29" s="823"/>
      <c r="AH29" s="823"/>
      <c r="AI29" s="823"/>
      <c r="AJ29" s="824"/>
      <c r="AK29" s="868">
        <v>2857</v>
      </c>
      <c r="AL29" s="872"/>
      <c r="AM29" s="872"/>
      <c r="AN29" s="872"/>
      <c r="AO29" s="872"/>
      <c r="AP29" s="866" t="s">
        <v>566</v>
      </c>
      <c r="AQ29" s="867"/>
      <c r="AR29" s="867"/>
      <c r="AS29" s="867"/>
      <c r="AT29" s="868"/>
      <c r="AU29" s="866" t="s">
        <v>566</v>
      </c>
      <c r="AV29" s="867"/>
      <c r="AW29" s="867"/>
      <c r="AX29" s="867"/>
      <c r="AY29" s="868"/>
      <c r="AZ29" s="866" t="s">
        <v>566</v>
      </c>
      <c r="BA29" s="867"/>
      <c r="BB29" s="867"/>
      <c r="BC29" s="867"/>
      <c r="BD29" s="868"/>
      <c r="BE29" s="869"/>
      <c r="BF29" s="870"/>
      <c r="BG29" s="870"/>
      <c r="BH29" s="870"/>
      <c r="BI29" s="871"/>
      <c r="BJ29" s="362"/>
      <c r="BK29" s="362"/>
      <c r="BL29" s="362"/>
      <c r="BM29" s="362"/>
      <c r="BN29" s="362"/>
      <c r="BO29" s="224"/>
      <c r="BP29" s="224"/>
      <c r="BQ29" s="221">
        <v>23</v>
      </c>
      <c r="BR29" s="222"/>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14"/>
    </row>
    <row r="30" spans="1:131" ht="26.25" customHeight="1" x14ac:dyDescent="0.15">
      <c r="A30" s="225">
        <v>3</v>
      </c>
      <c r="B30" s="816" t="s">
        <v>395</v>
      </c>
      <c r="C30" s="817"/>
      <c r="D30" s="817"/>
      <c r="E30" s="817"/>
      <c r="F30" s="817"/>
      <c r="G30" s="817"/>
      <c r="H30" s="817"/>
      <c r="I30" s="817"/>
      <c r="J30" s="817"/>
      <c r="K30" s="817"/>
      <c r="L30" s="817"/>
      <c r="M30" s="817"/>
      <c r="N30" s="817"/>
      <c r="O30" s="817"/>
      <c r="P30" s="818"/>
      <c r="Q30" s="819">
        <v>2622</v>
      </c>
      <c r="R30" s="820"/>
      <c r="S30" s="820"/>
      <c r="T30" s="820"/>
      <c r="U30" s="820"/>
      <c r="V30" s="820">
        <v>2604</v>
      </c>
      <c r="W30" s="820"/>
      <c r="X30" s="820"/>
      <c r="Y30" s="820"/>
      <c r="Z30" s="820"/>
      <c r="AA30" s="820">
        <v>18</v>
      </c>
      <c r="AB30" s="820"/>
      <c r="AC30" s="820"/>
      <c r="AD30" s="820"/>
      <c r="AE30" s="821"/>
      <c r="AF30" s="822">
        <v>18</v>
      </c>
      <c r="AG30" s="823"/>
      <c r="AH30" s="823"/>
      <c r="AI30" s="823"/>
      <c r="AJ30" s="824"/>
      <c r="AK30" s="868">
        <v>620</v>
      </c>
      <c r="AL30" s="872"/>
      <c r="AM30" s="872"/>
      <c r="AN30" s="872"/>
      <c r="AO30" s="872"/>
      <c r="AP30" s="866" t="s">
        <v>566</v>
      </c>
      <c r="AQ30" s="867"/>
      <c r="AR30" s="867"/>
      <c r="AS30" s="867"/>
      <c r="AT30" s="868"/>
      <c r="AU30" s="866" t="s">
        <v>566</v>
      </c>
      <c r="AV30" s="867"/>
      <c r="AW30" s="867"/>
      <c r="AX30" s="867"/>
      <c r="AY30" s="868"/>
      <c r="AZ30" s="866" t="s">
        <v>566</v>
      </c>
      <c r="BA30" s="867"/>
      <c r="BB30" s="867"/>
      <c r="BC30" s="867"/>
      <c r="BD30" s="868"/>
      <c r="BE30" s="869"/>
      <c r="BF30" s="870"/>
      <c r="BG30" s="870"/>
      <c r="BH30" s="870"/>
      <c r="BI30" s="871"/>
      <c r="BJ30" s="362"/>
      <c r="BK30" s="362"/>
      <c r="BL30" s="362"/>
      <c r="BM30" s="362"/>
      <c r="BN30" s="362"/>
      <c r="BO30" s="224"/>
      <c r="BP30" s="224"/>
      <c r="BQ30" s="221">
        <v>24</v>
      </c>
      <c r="BR30" s="222"/>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14"/>
    </row>
    <row r="31" spans="1:131" ht="26.25" customHeight="1" x14ac:dyDescent="0.15">
      <c r="A31" s="225">
        <v>4</v>
      </c>
      <c r="B31" s="816" t="s">
        <v>396</v>
      </c>
      <c r="C31" s="817"/>
      <c r="D31" s="817"/>
      <c r="E31" s="817"/>
      <c r="F31" s="817"/>
      <c r="G31" s="817"/>
      <c r="H31" s="817"/>
      <c r="I31" s="817"/>
      <c r="J31" s="817"/>
      <c r="K31" s="817"/>
      <c r="L31" s="817"/>
      <c r="M31" s="817"/>
      <c r="N31" s="817"/>
      <c r="O31" s="817"/>
      <c r="P31" s="818"/>
      <c r="Q31" s="819">
        <v>24982</v>
      </c>
      <c r="R31" s="820"/>
      <c r="S31" s="820"/>
      <c r="T31" s="820"/>
      <c r="U31" s="820"/>
      <c r="V31" s="820">
        <v>24727</v>
      </c>
      <c r="W31" s="820"/>
      <c r="X31" s="820"/>
      <c r="Y31" s="820"/>
      <c r="Z31" s="820"/>
      <c r="AA31" s="820">
        <v>255</v>
      </c>
      <c r="AB31" s="820"/>
      <c r="AC31" s="820"/>
      <c r="AD31" s="820"/>
      <c r="AE31" s="821"/>
      <c r="AF31" s="822">
        <v>255</v>
      </c>
      <c r="AG31" s="823"/>
      <c r="AH31" s="823"/>
      <c r="AI31" s="823"/>
      <c r="AJ31" s="824"/>
      <c r="AK31" s="868">
        <v>300</v>
      </c>
      <c r="AL31" s="872"/>
      <c r="AM31" s="872"/>
      <c r="AN31" s="872"/>
      <c r="AO31" s="872"/>
      <c r="AP31" s="866" t="s">
        <v>566</v>
      </c>
      <c r="AQ31" s="867"/>
      <c r="AR31" s="867"/>
      <c r="AS31" s="867"/>
      <c r="AT31" s="868"/>
      <c r="AU31" s="866" t="s">
        <v>566</v>
      </c>
      <c r="AV31" s="867"/>
      <c r="AW31" s="867"/>
      <c r="AX31" s="867"/>
      <c r="AY31" s="868"/>
      <c r="AZ31" s="866" t="s">
        <v>566</v>
      </c>
      <c r="BA31" s="867"/>
      <c r="BB31" s="867"/>
      <c r="BC31" s="867"/>
      <c r="BD31" s="868"/>
      <c r="BE31" s="869"/>
      <c r="BF31" s="870"/>
      <c r="BG31" s="870"/>
      <c r="BH31" s="870"/>
      <c r="BI31" s="871"/>
      <c r="BJ31" s="362"/>
      <c r="BK31" s="362"/>
      <c r="BL31" s="362"/>
      <c r="BM31" s="362"/>
      <c r="BN31" s="362"/>
      <c r="BO31" s="224"/>
      <c r="BP31" s="224"/>
      <c r="BQ31" s="221">
        <v>25</v>
      </c>
      <c r="BR31" s="222"/>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14"/>
    </row>
    <row r="32" spans="1:131" ht="26.25" customHeight="1" x14ac:dyDescent="0.15">
      <c r="A32" s="225">
        <v>5</v>
      </c>
      <c r="B32" s="816" t="s">
        <v>397</v>
      </c>
      <c r="C32" s="817"/>
      <c r="D32" s="817"/>
      <c r="E32" s="817"/>
      <c r="F32" s="817"/>
      <c r="G32" s="817"/>
      <c r="H32" s="817"/>
      <c r="I32" s="817"/>
      <c r="J32" s="817"/>
      <c r="K32" s="817"/>
      <c r="L32" s="817"/>
      <c r="M32" s="817"/>
      <c r="N32" s="817"/>
      <c r="O32" s="817"/>
      <c r="P32" s="818"/>
      <c r="Q32" s="819">
        <v>4019</v>
      </c>
      <c r="R32" s="820"/>
      <c r="S32" s="820"/>
      <c r="T32" s="820"/>
      <c r="U32" s="820"/>
      <c r="V32" s="820">
        <v>3552</v>
      </c>
      <c r="W32" s="820"/>
      <c r="X32" s="820"/>
      <c r="Y32" s="820"/>
      <c r="Z32" s="820"/>
      <c r="AA32" s="820">
        <v>467</v>
      </c>
      <c r="AB32" s="820"/>
      <c r="AC32" s="820"/>
      <c r="AD32" s="820"/>
      <c r="AE32" s="821"/>
      <c r="AF32" s="822">
        <v>1859</v>
      </c>
      <c r="AG32" s="823"/>
      <c r="AH32" s="823"/>
      <c r="AI32" s="823"/>
      <c r="AJ32" s="824"/>
      <c r="AK32" s="868">
        <v>228</v>
      </c>
      <c r="AL32" s="872"/>
      <c r="AM32" s="872"/>
      <c r="AN32" s="872"/>
      <c r="AO32" s="872"/>
      <c r="AP32" s="872">
        <v>11977</v>
      </c>
      <c r="AQ32" s="872"/>
      <c r="AR32" s="872"/>
      <c r="AS32" s="872"/>
      <c r="AT32" s="872"/>
      <c r="AU32" s="872">
        <v>96</v>
      </c>
      <c r="AV32" s="872"/>
      <c r="AW32" s="872"/>
      <c r="AX32" s="872"/>
      <c r="AY32" s="872"/>
      <c r="AZ32" s="866" t="s">
        <v>566</v>
      </c>
      <c r="BA32" s="867"/>
      <c r="BB32" s="867"/>
      <c r="BC32" s="867"/>
      <c r="BD32" s="868"/>
      <c r="BE32" s="873" t="s">
        <v>398</v>
      </c>
      <c r="BF32" s="873"/>
      <c r="BG32" s="873"/>
      <c r="BH32" s="873"/>
      <c r="BI32" s="874"/>
      <c r="BJ32" s="362"/>
      <c r="BK32" s="362"/>
      <c r="BL32" s="362"/>
      <c r="BM32" s="362"/>
      <c r="BN32" s="362"/>
      <c r="BO32" s="224"/>
      <c r="BP32" s="224"/>
      <c r="BQ32" s="221">
        <v>26</v>
      </c>
      <c r="BR32" s="222"/>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14"/>
    </row>
    <row r="33" spans="1:131" ht="26.25" customHeight="1" x14ac:dyDescent="0.15">
      <c r="A33" s="225">
        <v>6</v>
      </c>
      <c r="B33" s="816" t="s">
        <v>399</v>
      </c>
      <c r="C33" s="817"/>
      <c r="D33" s="817"/>
      <c r="E33" s="817"/>
      <c r="F33" s="817"/>
      <c r="G33" s="817"/>
      <c r="H33" s="817"/>
      <c r="I33" s="817"/>
      <c r="J33" s="817"/>
      <c r="K33" s="817"/>
      <c r="L33" s="817"/>
      <c r="M33" s="817"/>
      <c r="N33" s="817"/>
      <c r="O33" s="817"/>
      <c r="P33" s="818"/>
      <c r="Q33" s="819">
        <v>2547</v>
      </c>
      <c r="R33" s="820"/>
      <c r="S33" s="820"/>
      <c r="T33" s="820"/>
      <c r="U33" s="820"/>
      <c r="V33" s="820">
        <v>2425</v>
      </c>
      <c r="W33" s="820"/>
      <c r="X33" s="820"/>
      <c r="Y33" s="820"/>
      <c r="Z33" s="820"/>
      <c r="AA33" s="820">
        <v>122</v>
      </c>
      <c r="AB33" s="820"/>
      <c r="AC33" s="820"/>
      <c r="AD33" s="820"/>
      <c r="AE33" s="821"/>
      <c r="AF33" s="822">
        <v>353</v>
      </c>
      <c r="AG33" s="823"/>
      <c r="AH33" s="823"/>
      <c r="AI33" s="823"/>
      <c r="AJ33" s="824"/>
      <c r="AK33" s="868">
        <v>1208</v>
      </c>
      <c r="AL33" s="872"/>
      <c r="AM33" s="872"/>
      <c r="AN33" s="872"/>
      <c r="AO33" s="872"/>
      <c r="AP33" s="872">
        <v>17599</v>
      </c>
      <c r="AQ33" s="872"/>
      <c r="AR33" s="872"/>
      <c r="AS33" s="872"/>
      <c r="AT33" s="872"/>
      <c r="AU33" s="872">
        <v>12020</v>
      </c>
      <c r="AV33" s="872"/>
      <c r="AW33" s="872"/>
      <c r="AX33" s="872"/>
      <c r="AY33" s="872"/>
      <c r="AZ33" s="866" t="s">
        <v>566</v>
      </c>
      <c r="BA33" s="867"/>
      <c r="BB33" s="867"/>
      <c r="BC33" s="867"/>
      <c r="BD33" s="868"/>
      <c r="BE33" s="873" t="s">
        <v>398</v>
      </c>
      <c r="BF33" s="873"/>
      <c r="BG33" s="873"/>
      <c r="BH33" s="873"/>
      <c r="BI33" s="874"/>
      <c r="BJ33" s="362"/>
      <c r="BK33" s="362"/>
      <c r="BL33" s="362"/>
      <c r="BM33" s="362"/>
      <c r="BN33" s="362"/>
      <c r="BO33" s="224"/>
      <c r="BP33" s="224"/>
      <c r="BQ33" s="221">
        <v>27</v>
      </c>
      <c r="BR33" s="222"/>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14"/>
    </row>
    <row r="34" spans="1:131" ht="26.25" customHeight="1" x14ac:dyDescent="0.15">
      <c r="A34" s="225">
        <v>7</v>
      </c>
      <c r="B34" s="816" t="s">
        <v>400</v>
      </c>
      <c r="C34" s="817"/>
      <c r="D34" s="817"/>
      <c r="E34" s="817"/>
      <c r="F34" s="817"/>
      <c r="G34" s="817"/>
      <c r="H34" s="817"/>
      <c r="I34" s="817"/>
      <c r="J34" s="817"/>
      <c r="K34" s="817"/>
      <c r="L34" s="817"/>
      <c r="M34" s="817"/>
      <c r="N34" s="817"/>
      <c r="O34" s="817"/>
      <c r="P34" s="818"/>
      <c r="Q34" s="819">
        <v>404</v>
      </c>
      <c r="R34" s="820"/>
      <c r="S34" s="820"/>
      <c r="T34" s="820"/>
      <c r="U34" s="820"/>
      <c r="V34" s="820">
        <v>354</v>
      </c>
      <c r="W34" s="820"/>
      <c r="X34" s="820"/>
      <c r="Y34" s="820"/>
      <c r="Z34" s="820"/>
      <c r="AA34" s="820">
        <v>50</v>
      </c>
      <c r="AB34" s="820"/>
      <c r="AC34" s="820"/>
      <c r="AD34" s="820"/>
      <c r="AE34" s="821"/>
      <c r="AF34" s="822">
        <v>87</v>
      </c>
      <c r="AG34" s="823"/>
      <c r="AH34" s="823"/>
      <c r="AI34" s="823"/>
      <c r="AJ34" s="824"/>
      <c r="AK34" s="868">
        <v>285</v>
      </c>
      <c r="AL34" s="872"/>
      <c r="AM34" s="872"/>
      <c r="AN34" s="872"/>
      <c r="AO34" s="872"/>
      <c r="AP34" s="872">
        <v>1867</v>
      </c>
      <c r="AQ34" s="872"/>
      <c r="AR34" s="872"/>
      <c r="AS34" s="872"/>
      <c r="AT34" s="872"/>
      <c r="AU34" s="872">
        <v>1406</v>
      </c>
      <c r="AV34" s="872"/>
      <c r="AW34" s="872"/>
      <c r="AX34" s="872"/>
      <c r="AY34" s="872"/>
      <c r="AZ34" s="866" t="s">
        <v>566</v>
      </c>
      <c r="BA34" s="867"/>
      <c r="BB34" s="867"/>
      <c r="BC34" s="867"/>
      <c r="BD34" s="868"/>
      <c r="BE34" s="873" t="s">
        <v>398</v>
      </c>
      <c r="BF34" s="873"/>
      <c r="BG34" s="873"/>
      <c r="BH34" s="873"/>
      <c r="BI34" s="874"/>
      <c r="BJ34" s="362"/>
      <c r="BK34" s="362"/>
      <c r="BL34" s="362"/>
      <c r="BM34" s="362"/>
      <c r="BN34" s="362"/>
      <c r="BO34" s="224"/>
      <c r="BP34" s="224"/>
      <c r="BQ34" s="221">
        <v>28</v>
      </c>
      <c r="BR34" s="222"/>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14"/>
    </row>
    <row r="35" spans="1:131" ht="26.25" customHeight="1" x14ac:dyDescent="0.15">
      <c r="A35" s="225">
        <v>8</v>
      </c>
      <c r="B35" s="816" t="s">
        <v>401</v>
      </c>
      <c r="C35" s="817"/>
      <c r="D35" s="817"/>
      <c r="E35" s="817"/>
      <c r="F35" s="817"/>
      <c r="G35" s="817"/>
      <c r="H35" s="817"/>
      <c r="I35" s="817"/>
      <c r="J35" s="817"/>
      <c r="K35" s="817"/>
      <c r="L35" s="817"/>
      <c r="M35" s="817"/>
      <c r="N35" s="817"/>
      <c r="O35" s="817"/>
      <c r="P35" s="818"/>
      <c r="Q35" s="819">
        <v>13</v>
      </c>
      <c r="R35" s="820"/>
      <c r="S35" s="820"/>
      <c r="T35" s="820"/>
      <c r="U35" s="820"/>
      <c r="V35" s="820">
        <v>12</v>
      </c>
      <c r="W35" s="820"/>
      <c r="X35" s="820"/>
      <c r="Y35" s="820"/>
      <c r="Z35" s="820"/>
      <c r="AA35" s="820">
        <v>1</v>
      </c>
      <c r="AB35" s="820"/>
      <c r="AC35" s="820"/>
      <c r="AD35" s="820"/>
      <c r="AE35" s="821"/>
      <c r="AF35" s="822">
        <v>1</v>
      </c>
      <c r="AG35" s="823"/>
      <c r="AH35" s="823"/>
      <c r="AI35" s="823"/>
      <c r="AJ35" s="824"/>
      <c r="AK35" s="868">
        <v>7</v>
      </c>
      <c r="AL35" s="872"/>
      <c r="AM35" s="872"/>
      <c r="AN35" s="872"/>
      <c r="AO35" s="872"/>
      <c r="AP35" s="872">
        <v>25</v>
      </c>
      <c r="AQ35" s="872"/>
      <c r="AR35" s="872"/>
      <c r="AS35" s="872"/>
      <c r="AT35" s="872"/>
      <c r="AU35" s="872">
        <v>20</v>
      </c>
      <c r="AV35" s="872"/>
      <c r="AW35" s="872"/>
      <c r="AX35" s="872"/>
      <c r="AY35" s="872"/>
      <c r="AZ35" s="866" t="s">
        <v>566</v>
      </c>
      <c r="BA35" s="867"/>
      <c r="BB35" s="867"/>
      <c r="BC35" s="867"/>
      <c r="BD35" s="868"/>
      <c r="BE35" s="873" t="s">
        <v>398</v>
      </c>
      <c r="BF35" s="873"/>
      <c r="BG35" s="873"/>
      <c r="BH35" s="873"/>
      <c r="BI35" s="874"/>
      <c r="BJ35" s="362"/>
      <c r="BK35" s="362"/>
      <c r="BL35" s="362"/>
      <c r="BM35" s="362"/>
      <c r="BN35" s="362"/>
      <c r="BO35" s="224"/>
      <c r="BP35" s="224"/>
      <c r="BQ35" s="221">
        <v>29</v>
      </c>
      <c r="BR35" s="222"/>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14"/>
    </row>
    <row r="36" spans="1:131" ht="26.25" customHeight="1" x14ac:dyDescent="0.15">
      <c r="A36" s="225">
        <v>9</v>
      </c>
      <c r="B36" s="816" t="s">
        <v>402</v>
      </c>
      <c r="C36" s="817"/>
      <c r="D36" s="817"/>
      <c r="E36" s="817"/>
      <c r="F36" s="817"/>
      <c r="G36" s="817"/>
      <c r="H36" s="817"/>
      <c r="I36" s="817"/>
      <c r="J36" s="817"/>
      <c r="K36" s="817"/>
      <c r="L36" s="817"/>
      <c r="M36" s="817"/>
      <c r="N36" s="817"/>
      <c r="O36" s="817"/>
      <c r="P36" s="818"/>
      <c r="Q36" s="819">
        <v>17982</v>
      </c>
      <c r="R36" s="820"/>
      <c r="S36" s="820"/>
      <c r="T36" s="820"/>
      <c r="U36" s="820"/>
      <c r="V36" s="820">
        <v>17257</v>
      </c>
      <c r="W36" s="820"/>
      <c r="X36" s="820"/>
      <c r="Y36" s="820"/>
      <c r="Z36" s="820"/>
      <c r="AA36" s="820">
        <v>725</v>
      </c>
      <c r="AB36" s="820"/>
      <c r="AC36" s="820"/>
      <c r="AD36" s="820"/>
      <c r="AE36" s="821"/>
      <c r="AF36" s="822">
        <v>9454</v>
      </c>
      <c r="AG36" s="823"/>
      <c r="AH36" s="823"/>
      <c r="AI36" s="823"/>
      <c r="AJ36" s="824"/>
      <c r="AK36" s="868">
        <v>947</v>
      </c>
      <c r="AL36" s="872"/>
      <c r="AM36" s="872"/>
      <c r="AN36" s="872"/>
      <c r="AO36" s="872"/>
      <c r="AP36" s="872">
        <v>5393</v>
      </c>
      <c r="AQ36" s="872"/>
      <c r="AR36" s="872"/>
      <c r="AS36" s="872"/>
      <c r="AT36" s="872"/>
      <c r="AU36" s="872">
        <v>3473</v>
      </c>
      <c r="AV36" s="872"/>
      <c r="AW36" s="872"/>
      <c r="AX36" s="872"/>
      <c r="AY36" s="872"/>
      <c r="AZ36" s="866" t="s">
        <v>566</v>
      </c>
      <c r="BA36" s="867"/>
      <c r="BB36" s="867"/>
      <c r="BC36" s="867"/>
      <c r="BD36" s="868"/>
      <c r="BE36" s="873" t="s">
        <v>398</v>
      </c>
      <c r="BF36" s="873"/>
      <c r="BG36" s="873"/>
      <c r="BH36" s="873"/>
      <c r="BI36" s="874"/>
      <c r="BJ36" s="362"/>
      <c r="BK36" s="362"/>
      <c r="BL36" s="362"/>
      <c r="BM36" s="362"/>
      <c r="BN36" s="362"/>
      <c r="BO36" s="224"/>
      <c r="BP36" s="224"/>
      <c r="BQ36" s="221">
        <v>30</v>
      </c>
      <c r="BR36" s="222"/>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14"/>
    </row>
    <row r="37" spans="1:131" ht="26.25" customHeight="1" x14ac:dyDescent="0.15">
      <c r="A37" s="225">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68"/>
      <c r="AL37" s="872"/>
      <c r="AM37" s="872"/>
      <c r="AN37" s="872"/>
      <c r="AO37" s="872"/>
      <c r="AP37" s="872"/>
      <c r="AQ37" s="872"/>
      <c r="AR37" s="872"/>
      <c r="AS37" s="872"/>
      <c r="AT37" s="872"/>
      <c r="AU37" s="872"/>
      <c r="AV37" s="872"/>
      <c r="AW37" s="872"/>
      <c r="AX37" s="872"/>
      <c r="AY37" s="872"/>
      <c r="AZ37" s="875"/>
      <c r="BA37" s="875"/>
      <c r="BB37" s="875"/>
      <c r="BC37" s="875"/>
      <c r="BD37" s="875"/>
      <c r="BE37" s="873"/>
      <c r="BF37" s="873"/>
      <c r="BG37" s="873"/>
      <c r="BH37" s="873"/>
      <c r="BI37" s="874"/>
      <c r="BJ37" s="362"/>
      <c r="BK37" s="362"/>
      <c r="BL37" s="362"/>
      <c r="BM37" s="362"/>
      <c r="BN37" s="362"/>
      <c r="BO37" s="224"/>
      <c r="BP37" s="224"/>
      <c r="BQ37" s="221">
        <v>31</v>
      </c>
      <c r="BR37" s="222"/>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14"/>
    </row>
    <row r="38" spans="1:131" ht="26.25" customHeight="1" x14ac:dyDescent="0.15">
      <c r="A38" s="225">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68"/>
      <c r="AL38" s="872"/>
      <c r="AM38" s="872"/>
      <c r="AN38" s="872"/>
      <c r="AO38" s="872"/>
      <c r="AP38" s="872"/>
      <c r="AQ38" s="872"/>
      <c r="AR38" s="872"/>
      <c r="AS38" s="872"/>
      <c r="AT38" s="872"/>
      <c r="AU38" s="872"/>
      <c r="AV38" s="872"/>
      <c r="AW38" s="872"/>
      <c r="AX38" s="872"/>
      <c r="AY38" s="872"/>
      <c r="AZ38" s="875"/>
      <c r="BA38" s="875"/>
      <c r="BB38" s="875"/>
      <c r="BC38" s="875"/>
      <c r="BD38" s="875"/>
      <c r="BE38" s="873"/>
      <c r="BF38" s="873"/>
      <c r="BG38" s="873"/>
      <c r="BH38" s="873"/>
      <c r="BI38" s="874"/>
      <c r="BJ38" s="362"/>
      <c r="BK38" s="362"/>
      <c r="BL38" s="362"/>
      <c r="BM38" s="362"/>
      <c r="BN38" s="362"/>
      <c r="BO38" s="224"/>
      <c r="BP38" s="224"/>
      <c r="BQ38" s="221">
        <v>32</v>
      </c>
      <c r="BR38" s="222"/>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14"/>
    </row>
    <row r="39" spans="1:131" ht="26.25" customHeight="1" x14ac:dyDescent="0.15">
      <c r="A39" s="225">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68"/>
      <c r="AL39" s="872"/>
      <c r="AM39" s="872"/>
      <c r="AN39" s="872"/>
      <c r="AO39" s="872"/>
      <c r="AP39" s="872"/>
      <c r="AQ39" s="872"/>
      <c r="AR39" s="872"/>
      <c r="AS39" s="872"/>
      <c r="AT39" s="872"/>
      <c r="AU39" s="872"/>
      <c r="AV39" s="872"/>
      <c r="AW39" s="872"/>
      <c r="AX39" s="872"/>
      <c r="AY39" s="872"/>
      <c r="AZ39" s="875"/>
      <c r="BA39" s="875"/>
      <c r="BB39" s="875"/>
      <c r="BC39" s="875"/>
      <c r="BD39" s="875"/>
      <c r="BE39" s="873"/>
      <c r="BF39" s="873"/>
      <c r="BG39" s="873"/>
      <c r="BH39" s="873"/>
      <c r="BI39" s="874"/>
      <c r="BJ39" s="362"/>
      <c r="BK39" s="362"/>
      <c r="BL39" s="362"/>
      <c r="BM39" s="362"/>
      <c r="BN39" s="362"/>
      <c r="BO39" s="224"/>
      <c r="BP39" s="224"/>
      <c r="BQ39" s="221">
        <v>33</v>
      </c>
      <c r="BR39" s="222"/>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14"/>
    </row>
    <row r="40" spans="1:131" ht="26.25" customHeight="1" x14ac:dyDescent="0.15">
      <c r="A40" s="221">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68"/>
      <c r="AL40" s="872"/>
      <c r="AM40" s="872"/>
      <c r="AN40" s="872"/>
      <c r="AO40" s="872"/>
      <c r="AP40" s="872"/>
      <c r="AQ40" s="872"/>
      <c r="AR40" s="872"/>
      <c r="AS40" s="872"/>
      <c r="AT40" s="872"/>
      <c r="AU40" s="872"/>
      <c r="AV40" s="872"/>
      <c r="AW40" s="872"/>
      <c r="AX40" s="872"/>
      <c r="AY40" s="872"/>
      <c r="AZ40" s="875"/>
      <c r="BA40" s="875"/>
      <c r="BB40" s="875"/>
      <c r="BC40" s="875"/>
      <c r="BD40" s="875"/>
      <c r="BE40" s="873"/>
      <c r="BF40" s="873"/>
      <c r="BG40" s="873"/>
      <c r="BH40" s="873"/>
      <c r="BI40" s="874"/>
      <c r="BJ40" s="362"/>
      <c r="BK40" s="362"/>
      <c r="BL40" s="362"/>
      <c r="BM40" s="362"/>
      <c r="BN40" s="362"/>
      <c r="BO40" s="224"/>
      <c r="BP40" s="224"/>
      <c r="BQ40" s="221">
        <v>34</v>
      </c>
      <c r="BR40" s="222"/>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14"/>
    </row>
    <row r="41" spans="1:131" ht="26.25" customHeight="1" x14ac:dyDescent="0.15">
      <c r="A41" s="221">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68"/>
      <c r="AL41" s="872"/>
      <c r="AM41" s="872"/>
      <c r="AN41" s="872"/>
      <c r="AO41" s="872"/>
      <c r="AP41" s="872"/>
      <c r="AQ41" s="872"/>
      <c r="AR41" s="872"/>
      <c r="AS41" s="872"/>
      <c r="AT41" s="872"/>
      <c r="AU41" s="872"/>
      <c r="AV41" s="872"/>
      <c r="AW41" s="872"/>
      <c r="AX41" s="872"/>
      <c r="AY41" s="872"/>
      <c r="AZ41" s="875"/>
      <c r="BA41" s="875"/>
      <c r="BB41" s="875"/>
      <c r="BC41" s="875"/>
      <c r="BD41" s="875"/>
      <c r="BE41" s="873"/>
      <c r="BF41" s="873"/>
      <c r="BG41" s="873"/>
      <c r="BH41" s="873"/>
      <c r="BI41" s="874"/>
      <c r="BJ41" s="362"/>
      <c r="BK41" s="362"/>
      <c r="BL41" s="362"/>
      <c r="BM41" s="362"/>
      <c r="BN41" s="362"/>
      <c r="BO41" s="224"/>
      <c r="BP41" s="224"/>
      <c r="BQ41" s="221">
        <v>35</v>
      </c>
      <c r="BR41" s="222"/>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14"/>
    </row>
    <row r="42" spans="1:131" ht="26.25" customHeight="1" x14ac:dyDescent="0.15">
      <c r="A42" s="221">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68"/>
      <c r="AL42" s="872"/>
      <c r="AM42" s="872"/>
      <c r="AN42" s="872"/>
      <c r="AO42" s="872"/>
      <c r="AP42" s="872"/>
      <c r="AQ42" s="872"/>
      <c r="AR42" s="872"/>
      <c r="AS42" s="872"/>
      <c r="AT42" s="872"/>
      <c r="AU42" s="872"/>
      <c r="AV42" s="872"/>
      <c r="AW42" s="872"/>
      <c r="AX42" s="872"/>
      <c r="AY42" s="872"/>
      <c r="AZ42" s="875"/>
      <c r="BA42" s="875"/>
      <c r="BB42" s="875"/>
      <c r="BC42" s="875"/>
      <c r="BD42" s="875"/>
      <c r="BE42" s="873"/>
      <c r="BF42" s="873"/>
      <c r="BG42" s="873"/>
      <c r="BH42" s="873"/>
      <c r="BI42" s="874"/>
      <c r="BJ42" s="362"/>
      <c r="BK42" s="362"/>
      <c r="BL42" s="362"/>
      <c r="BM42" s="362"/>
      <c r="BN42" s="362"/>
      <c r="BO42" s="224"/>
      <c r="BP42" s="224"/>
      <c r="BQ42" s="221">
        <v>36</v>
      </c>
      <c r="BR42" s="222"/>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14"/>
    </row>
    <row r="43" spans="1:131" ht="26.25" customHeight="1" x14ac:dyDescent="0.15">
      <c r="A43" s="221">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68"/>
      <c r="AL43" s="872"/>
      <c r="AM43" s="872"/>
      <c r="AN43" s="872"/>
      <c r="AO43" s="872"/>
      <c r="AP43" s="872"/>
      <c r="AQ43" s="872"/>
      <c r="AR43" s="872"/>
      <c r="AS43" s="872"/>
      <c r="AT43" s="872"/>
      <c r="AU43" s="872"/>
      <c r="AV43" s="872"/>
      <c r="AW43" s="872"/>
      <c r="AX43" s="872"/>
      <c r="AY43" s="872"/>
      <c r="AZ43" s="875"/>
      <c r="BA43" s="875"/>
      <c r="BB43" s="875"/>
      <c r="BC43" s="875"/>
      <c r="BD43" s="875"/>
      <c r="BE43" s="873"/>
      <c r="BF43" s="873"/>
      <c r="BG43" s="873"/>
      <c r="BH43" s="873"/>
      <c r="BI43" s="874"/>
      <c r="BJ43" s="362"/>
      <c r="BK43" s="362"/>
      <c r="BL43" s="362"/>
      <c r="BM43" s="362"/>
      <c r="BN43" s="362"/>
      <c r="BO43" s="224"/>
      <c r="BP43" s="224"/>
      <c r="BQ43" s="221">
        <v>37</v>
      </c>
      <c r="BR43" s="222"/>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14"/>
    </row>
    <row r="44" spans="1:131" ht="26.25" customHeight="1" x14ac:dyDescent="0.15">
      <c r="A44" s="221">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68"/>
      <c r="AL44" s="872"/>
      <c r="AM44" s="872"/>
      <c r="AN44" s="872"/>
      <c r="AO44" s="872"/>
      <c r="AP44" s="872"/>
      <c r="AQ44" s="872"/>
      <c r="AR44" s="872"/>
      <c r="AS44" s="872"/>
      <c r="AT44" s="872"/>
      <c r="AU44" s="872"/>
      <c r="AV44" s="872"/>
      <c r="AW44" s="872"/>
      <c r="AX44" s="872"/>
      <c r="AY44" s="872"/>
      <c r="AZ44" s="875"/>
      <c r="BA44" s="875"/>
      <c r="BB44" s="875"/>
      <c r="BC44" s="875"/>
      <c r="BD44" s="875"/>
      <c r="BE44" s="873"/>
      <c r="BF44" s="873"/>
      <c r="BG44" s="873"/>
      <c r="BH44" s="873"/>
      <c r="BI44" s="874"/>
      <c r="BJ44" s="362"/>
      <c r="BK44" s="362"/>
      <c r="BL44" s="362"/>
      <c r="BM44" s="362"/>
      <c r="BN44" s="362"/>
      <c r="BO44" s="224"/>
      <c r="BP44" s="224"/>
      <c r="BQ44" s="221">
        <v>38</v>
      </c>
      <c r="BR44" s="222"/>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14"/>
    </row>
    <row r="45" spans="1:131" ht="26.25" customHeight="1" x14ac:dyDescent="0.15">
      <c r="A45" s="221">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68"/>
      <c r="AL45" s="872"/>
      <c r="AM45" s="872"/>
      <c r="AN45" s="872"/>
      <c r="AO45" s="872"/>
      <c r="AP45" s="872"/>
      <c r="AQ45" s="872"/>
      <c r="AR45" s="872"/>
      <c r="AS45" s="872"/>
      <c r="AT45" s="872"/>
      <c r="AU45" s="872"/>
      <c r="AV45" s="872"/>
      <c r="AW45" s="872"/>
      <c r="AX45" s="872"/>
      <c r="AY45" s="872"/>
      <c r="AZ45" s="875"/>
      <c r="BA45" s="875"/>
      <c r="BB45" s="875"/>
      <c r="BC45" s="875"/>
      <c r="BD45" s="875"/>
      <c r="BE45" s="873"/>
      <c r="BF45" s="873"/>
      <c r="BG45" s="873"/>
      <c r="BH45" s="873"/>
      <c r="BI45" s="874"/>
      <c r="BJ45" s="362"/>
      <c r="BK45" s="362"/>
      <c r="BL45" s="362"/>
      <c r="BM45" s="362"/>
      <c r="BN45" s="362"/>
      <c r="BO45" s="224"/>
      <c r="BP45" s="224"/>
      <c r="BQ45" s="221">
        <v>39</v>
      </c>
      <c r="BR45" s="222"/>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14"/>
    </row>
    <row r="46" spans="1:131" ht="26.25" customHeight="1" x14ac:dyDescent="0.15">
      <c r="A46" s="221">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68"/>
      <c r="AL46" s="872"/>
      <c r="AM46" s="872"/>
      <c r="AN46" s="872"/>
      <c r="AO46" s="872"/>
      <c r="AP46" s="872"/>
      <c r="AQ46" s="872"/>
      <c r="AR46" s="872"/>
      <c r="AS46" s="872"/>
      <c r="AT46" s="872"/>
      <c r="AU46" s="872"/>
      <c r="AV46" s="872"/>
      <c r="AW46" s="872"/>
      <c r="AX46" s="872"/>
      <c r="AY46" s="872"/>
      <c r="AZ46" s="875"/>
      <c r="BA46" s="875"/>
      <c r="BB46" s="875"/>
      <c r="BC46" s="875"/>
      <c r="BD46" s="875"/>
      <c r="BE46" s="873"/>
      <c r="BF46" s="873"/>
      <c r="BG46" s="873"/>
      <c r="BH46" s="873"/>
      <c r="BI46" s="874"/>
      <c r="BJ46" s="362"/>
      <c r="BK46" s="362"/>
      <c r="BL46" s="362"/>
      <c r="BM46" s="362"/>
      <c r="BN46" s="362"/>
      <c r="BO46" s="224"/>
      <c r="BP46" s="224"/>
      <c r="BQ46" s="221">
        <v>40</v>
      </c>
      <c r="BR46" s="222"/>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14"/>
    </row>
    <row r="47" spans="1:131" ht="26.25" customHeight="1" x14ac:dyDescent="0.15">
      <c r="A47" s="221">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68"/>
      <c r="AL47" s="872"/>
      <c r="AM47" s="872"/>
      <c r="AN47" s="872"/>
      <c r="AO47" s="872"/>
      <c r="AP47" s="872"/>
      <c r="AQ47" s="872"/>
      <c r="AR47" s="872"/>
      <c r="AS47" s="872"/>
      <c r="AT47" s="872"/>
      <c r="AU47" s="872"/>
      <c r="AV47" s="872"/>
      <c r="AW47" s="872"/>
      <c r="AX47" s="872"/>
      <c r="AY47" s="872"/>
      <c r="AZ47" s="875"/>
      <c r="BA47" s="875"/>
      <c r="BB47" s="875"/>
      <c r="BC47" s="875"/>
      <c r="BD47" s="875"/>
      <c r="BE47" s="873"/>
      <c r="BF47" s="873"/>
      <c r="BG47" s="873"/>
      <c r="BH47" s="873"/>
      <c r="BI47" s="874"/>
      <c r="BJ47" s="362"/>
      <c r="BK47" s="362"/>
      <c r="BL47" s="362"/>
      <c r="BM47" s="362"/>
      <c r="BN47" s="362"/>
      <c r="BO47" s="224"/>
      <c r="BP47" s="224"/>
      <c r="BQ47" s="221">
        <v>41</v>
      </c>
      <c r="BR47" s="222"/>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14"/>
    </row>
    <row r="48" spans="1:131" ht="26.25" customHeight="1" x14ac:dyDescent="0.15">
      <c r="A48" s="221">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68"/>
      <c r="AL48" s="872"/>
      <c r="AM48" s="872"/>
      <c r="AN48" s="872"/>
      <c r="AO48" s="872"/>
      <c r="AP48" s="872"/>
      <c r="AQ48" s="872"/>
      <c r="AR48" s="872"/>
      <c r="AS48" s="872"/>
      <c r="AT48" s="872"/>
      <c r="AU48" s="872"/>
      <c r="AV48" s="872"/>
      <c r="AW48" s="872"/>
      <c r="AX48" s="872"/>
      <c r="AY48" s="872"/>
      <c r="AZ48" s="875"/>
      <c r="BA48" s="875"/>
      <c r="BB48" s="875"/>
      <c r="BC48" s="875"/>
      <c r="BD48" s="875"/>
      <c r="BE48" s="873"/>
      <c r="BF48" s="873"/>
      <c r="BG48" s="873"/>
      <c r="BH48" s="873"/>
      <c r="BI48" s="874"/>
      <c r="BJ48" s="362"/>
      <c r="BK48" s="362"/>
      <c r="BL48" s="362"/>
      <c r="BM48" s="362"/>
      <c r="BN48" s="362"/>
      <c r="BO48" s="224"/>
      <c r="BP48" s="224"/>
      <c r="BQ48" s="221">
        <v>42</v>
      </c>
      <c r="BR48" s="222"/>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14"/>
    </row>
    <row r="49" spans="1:131" ht="26.25" customHeight="1" x14ac:dyDescent="0.15">
      <c r="A49" s="221">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68"/>
      <c r="AL49" s="872"/>
      <c r="AM49" s="872"/>
      <c r="AN49" s="872"/>
      <c r="AO49" s="872"/>
      <c r="AP49" s="872"/>
      <c r="AQ49" s="872"/>
      <c r="AR49" s="872"/>
      <c r="AS49" s="872"/>
      <c r="AT49" s="872"/>
      <c r="AU49" s="872"/>
      <c r="AV49" s="872"/>
      <c r="AW49" s="872"/>
      <c r="AX49" s="872"/>
      <c r="AY49" s="872"/>
      <c r="AZ49" s="875"/>
      <c r="BA49" s="875"/>
      <c r="BB49" s="875"/>
      <c r="BC49" s="875"/>
      <c r="BD49" s="875"/>
      <c r="BE49" s="873"/>
      <c r="BF49" s="873"/>
      <c r="BG49" s="873"/>
      <c r="BH49" s="873"/>
      <c r="BI49" s="874"/>
      <c r="BJ49" s="362"/>
      <c r="BK49" s="362"/>
      <c r="BL49" s="362"/>
      <c r="BM49" s="362"/>
      <c r="BN49" s="362"/>
      <c r="BO49" s="224"/>
      <c r="BP49" s="224"/>
      <c r="BQ49" s="221">
        <v>43</v>
      </c>
      <c r="BR49" s="222"/>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14"/>
    </row>
    <row r="50" spans="1:131" ht="26.25" customHeight="1" x14ac:dyDescent="0.15">
      <c r="A50" s="221">
        <v>23</v>
      </c>
      <c r="B50" s="816"/>
      <c r="C50" s="817"/>
      <c r="D50" s="817"/>
      <c r="E50" s="817"/>
      <c r="F50" s="817"/>
      <c r="G50" s="817"/>
      <c r="H50" s="817"/>
      <c r="I50" s="817"/>
      <c r="J50" s="817"/>
      <c r="K50" s="817"/>
      <c r="L50" s="817"/>
      <c r="M50" s="817"/>
      <c r="N50" s="817"/>
      <c r="O50" s="817"/>
      <c r="P50" s="818"/>
      <c r="Q50" s="876"/>
      <c r="R50" s="877"/>
      <c r="S50" s="877"/>
      <c r="T50" s="877"/>
      <c r="U50" s="877"/>
      <c r="V50" s="877"/>
      <c r="W50" s="877"/>
      <c r="X50" s="877"/>
      <c r="Y50" s="877"/>
      <c r="Z50" s="877"/>
      <c r="AA50" s="877"/>
      <c r="AB50" s="877"/>
      <c r="AC50" s="877"/>
      <c r="AD50" s="877"/>
      <c r="AE50" s="878"/>
      <c r="AF50" s="822"/>
      <c r="AG50" s="823"/>
      <c r="AH50" s="823"/>
      <c r="AI50" s="823"/>
      <c r="AJ50" s="824"/>
      <c r="AK50" s="880"/>
      <c r="AL50" s="877"/>
      <c r="AM50" s="877"/>
      <c r="AN50" s="877"/>
      <c r="AO50" s="877"/>
      <c r="AP50" s="877"/>
      <c r="AQ50" s="877"/>
      <c r="AR50" s="877"/>
      <c r="AS50" s="877"/>
      <c r="AT50" s="877"/>
      <c r="AU50" s="877"/>
      <c r="AV50" s="877"/>
      <c r="AW50" s="877"/>
      <c r="AX50" s="877"/>
      <c r="AY50" s="877"/>
      <c r="AZ50" s="879"/>
      <c r="BA50" s="879"/>
      <c r="BB50" s="879"/>
      <c r="BC50" s="879"/>
      <c r="BD50" s="879"/>
      <c r="BE50" s="873"/>
      <c r="BF50" s="873"/>
      <c r="BG50" s="873"/>
      <c r="BH50" s="873"/>
      <c r="BI50" s="874"/>
      <c r="BJ50" s="362"/>
      <c r="BK50" s="362"/>
      <c r="BL50" s="362"/>
      <c r="BM50" s="362"/>
      <c r="BN50" s="362"/>
      <c r="BO50" s="224"/>
      <c r="BP50" s="224"/>
      <c r="BQ50" s="221">
        <v>44</v>
      </c>
      <c r="BR50" s="222"/>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14"/>
    </row>
    <row r="51" spans="1:131" ht="26.25" customHeight="1" x14ac:dyDescent="0.15">
      <c r="A51" s="221">
        <v>24</v>
      </c>
      <c r="B51" s="816"/>
      <c r="C51" s="817"/>
      <c r="D51" s="817"/>
      <c r="E51" s="817"/>
      <c r="F51" s="817"/>
      <c r="G51" s="817"/>
      <c r="H51" s="817"/>
      <c r="I51" s="817"/>
      <c r="J51" s="817"/>
      <c r="K51" s="817"/>
      <c r="L51" s="817"/>
      <c r="M51" s="817"/>
      <c r="N51" s="817"/>
      <c r="O51" s="817"/>
      <c r="P51" s="818"/>
      <c r="Q51" s="876"/>
      <c r="R51" s="877"/>
      <c r="S51" s="877"/>
      <c r="T51" s="877"/>
      <c r="U51" s="877"/>
      <c r="V51" s="877"/>
      <c r="W51" s="877"/>
      <c r="X51" s="877"/>
      <c r="Y51" s="877"/>
      <c r="Z51" s="877"/>
      <c r="AA51" s="877"/>
      <c r="AB51" s="877"/>
      <c r="AC51" s="877"/>
      <c r="AD51" s="877"/>
      <c r="AE51" s="878"/>
      <c r="AF51" s="822"/>
      <c r="AG51" s="823"/>
      <c r="AH51" s="823"/>
      <c r="AI51" s="823"/>
      <c r="AJ51" s="824"/>
      <c r="AK51" s="880"/>
      <c r="AL51" s="877"/>
      <c r="AM51" s="877"/>
      <c r="AN51" s="877"/>
      <c r="AO51" s="877"/>
      <c r="AP51" s="877"/>
      <c r="AQ51" s="877"/>
      <c r="AR51" s="877"/>
      <c r="AS51" s="877"/>
      <c r="AT51" s="877"/>
      <c r="AU51" s="877"/>
      <c r="AV51" s="877"/>
      <c r="AW51" s="877"/>
      <c r="AX51" s="877"/>
      <c r="AY51" s="877"/>
      <c r="AZ51" s="879"/>
      <c r="BA51" s="879"/>
      <c r="BB51" s="879"/>
      <c r="BC51" s="879"/>
      <c r="BD51" s="879"/>
      <c r="BE51" s="873"/>
      <c r="BF51" s="873"/>
      <c r="BG51" s="873"/>
      <c r="BH51" s="873"/>
      <c r="BI51" s="874"/>
      <c r="BJ51" s="362"/>
      <c r="BK51" s="362"/>
      <c r="BL51" s="362"/>
      <c r="BM51" s="362"/>
      <c r="BN51" s="362"/>
      <c r="BO51" s="224"/>
      <c r="BP51" s="224"/>
      <c r="BQ51" s="221">
        <v>45</v>
      </c>
      <c r="BR51" s="222"/>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14"/>
    </row>
    <row r="52" spans="1:131" ht="26.25" customHeight="1" x14ac:dyDescent="0.15">
      <c r="A52" s="221">
        <v>25</v>
      </c>
      <c r="B52" s="816"/>
      <c r="C52" s="817"/>
      <c r="D52" s="817"/>
      <c r="E52" s="817"/>
      <c r="F52" s="817"/>
      <c r="G52" s="817"/>
      <c r="H52" s="817"/>
      <c r="I52" s="817"/>
      <c r="J52" s="817"/>
      <c r="K52" s="817"/>
      <c r="L52" s="817"/>
      <c r="M52" s="817"/>
      <c r="N52" s="817"/>
      <c r="O52" s="817"/>
      <c r="P52" s="818"/>
      <c r="Q52" s="876"/>
      <c r="R52" s="877"/>
      <c r="S52" s="877"/>
      <c r="T52" s="877"/>
      <c r="U52" s="877"/>
      <c r="V52" s="877"/>
      <c r="W52" s="877"/>
      <c r="X52" s="877"/>
      <c r="Y52" s="877"/>
      <c r="Z52" s="877"/>
      <c r="AA52" s="877"/>
      <c r="AB52" s="877"/>
      <c r="AC52" s="877"/>
      <c r="AD52" s="877"/>
      <c r="AE52" s="878"/>
      <c r="AF52" s="822"/>
      <c r="AG52" s="823"/>
      <c r="AH52" s="823"/>
      <c r="AI52" s="823"/>
      <c r="AJ52" s="824"/>
      <c r="AK52" s="880"/>
      <c r="AL52" s="877"/>
      <c r="AM52" s="877"/>
      <c r="AN52" s="877"/>
      <c r="AO52" s="877"/>
      <c r="AP52" s="877"/>
      <c r="AQ52" s="877"/>
      <c r="AR52" s="877"/>
      <c r="AS52" s="877"/>
      <c r="AT52" s="877"/>
      <c r="AU52" s="877"/>
      <c r="AV52" s="877"/>
      <c r="AW52" s="877"/>
      <c r="AX52" s="877"/>
      <c r="AY52" s="877"/>
      <c r="AZ52" s="879"/>
      <c r="BA52" s="879"/>
      <c r="BB52" s="879"/>
      <c r="BC52" s="879"/>
      <c r="BD52" s="879"/>
      <c r="BE52" s="873"/>
      <c r="BF52" s="873"/>
      <c r="BG52" s="873"/>
      <c r="BH52" s="873"/>
      <c r="BI52" s="874"/>
      <c r="BJ52" s="362"/>
      <c r="BK52" s="362"/>
      <c r="BL52" s="362"/>
      <c r="BM52" s="362"/>
      <c r="BN52" s="362"/>
      <c r="BO52" s="224"/>
      <c r="BP52" s="224"/>
      <c r="BQ52" s="221">
        <v>46</v>
      </c>
      <c r="BR52" s="222"/>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14"/>
    </row>
    <row r="53" spans="1:131" ht="26.25" customHeight="1" x14ac:dyDescent="0.15">
      <c r="A53" s="221">
        <v>26</v>
      </c>
      <c r="B53" s="816"/>
      <c r="C53" s="817"/>
      <c r="D53" s="817"/>
      <c r="E53" s="817"/>
      <c r="F53" s="817"/>
      <c r="G53" s="817"/>
      <c r="H53" s="817"/>
      <c r="I53" s="817"/>
      <c r="J53" s="817"/>
      <c r="K53" s="817"/>
      <c r="L53" s="817"/>
      <c r="M53" s="817"/>
      <c r="N53" s="817"/>
      <c r="O53" s="817"/>
      <c r="P53" s="818"/>
      <c r="Q53" s="876"/>
      <c r="R53" s="877"/>
      <c r="S53" s="877"/>
      <c r="T53" s="877"/>
      <c r="U53" s="877"/>
      <c r="V53" s="877"/>
      <c r="W53" s="877"/>
      <c r="X53" s="877"/>
      <c r="Y53" s="877"/>
      <c r="Z53" s="877"/>
      <c r="AA53" s="877"/>
      <c r="AB53" s="877"/>
      <c r="AC53" s="877"/>
      <c r="AD53" s="877"/>
      <c r="AE53" s="878"/>
      <c r="AF53" s="822"/>
      <c r="AG53" s="823"/>
      <c r="AH53" s="823"/>
      <c r="AI53" s="823"/>
      <c r="AJ53" s="824"/>
      <c r="AK53" s="880"/>
      <c r="AL53" s="877"/>
      <c r="AM53" s="877"/>
      <c r="AN53" s="877"/>
      <c r="AO53" s="877"/>
      <c r="AP53" s="877"/>
      <c r="AQ53" s="877"/>
      <c r="AR53" s="877"/>
      <c r="AS53" s="877"/>
      <c r="AT53" s="877"/>
      <c r="AU53" s="877"/>
      <c r="AV53" s="877"/>
      <c r="AW53" s="877"/>
      <c r="AX53" s="877"/>
      <c r="AY53" s="877"/>
      <c r="AZ53" s="879"/>
      <c r="BA53" s="879"/>
      <c r="BB53" s="879"/>
      <c r="BC53" s="879"/>
      <c r="BD53" s="879"/>
      <c r="BE53" s="873"/>
      <c r="BF53" s="873"/>
      <c r="BG53" s="873"/>
      <c r="BH53" s="873"/>
      <c r="BI53" s="874"/>
      <c r="BJ53" s="362"/>
      <c r="BK53" s="362"/>
      <c r="BL53" s="362"/>
      <c r="BM53" s="362"/>
      <c r="BN53" s="362"/>
      <c r="BO53" s="224"/>
      <c r="BP53" s="224"/>
      <c r="BQ53" s="221">
        <v>47</v>
      </c>
      <c r="BR53" s="222"/>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14"/>
    </row>
    <row r="54" spans="1:131" ht="26.25" customHeight="1" x14ac:dyDescent="0.15">
      <c r="A54" s="221">
        <v>27</v>
      </c>
      <c r="B54" s="816"/>
      <c r="C54" s="817"/>
      <c r="D54" s="817"/>
      <c r="E54" s="817"/>
      <c r="F54" s="817"/>
      <c r="G54" s="817"/>
      <c r="H54" s="817"/>
      <c r="I54" s="817"/>
      <c r="J54" s="817"/>
      <c r="K54" s="817"/>
      <c r="L54" s="817"/>
      <c r="M54" s="817"/>
      <c r="N54" s="817"/>
      <c r="O54" s="817"/>
      <c r="P54" s="818"/>
      <c r="Q54" s="876"/>
      <c r="R54" s="877"/>
      <c r="S54" s="877"/>
      <c r="T54" s="877"/>
      <c r="U54" s="877"/>
      <c r="V54" s="877"/>
      <c r="W54" s="877"/>
      <c r="X54" s="877"/>
      <c r="Y54" s="877"/>
      <c r="Z54" s="877"/>
      <c r="AA54" s="877"/>
      <c r="AB54" s="877"/>
      <c r="AC54" s="877"/>
      <c r="AD54" s="877"/>
      <c r="AE54" s="878"/>
      <c r="AF54" s="822"/>
      <c r="AG54" s="823"/>
      <c r="AH54" s="823"/>
      <c r="AI54" s="823"/>
      <c r="AJ54" s="824"/>
      <c r="AK54" s="880"/>
      <c r="AL54" s="877"/>
      <c r="AM54" s="877"/>
      <c r="AN54" s="877"/>
      <c r="AO54" s="877"/>
      <c r="AP54" s="877"/>
      <c r="AQ54" s="877"/>
      <c r="AR54" s="877"/>
      <c r="AS54" s="877"/>
      <c r="AT54" s="877"/>
      <c r="AU54" s="877"/>
      <c r="AV54" s="877"/>
      <c r="AW54" s="877"/>
      <c r="AX54" s="877"/>
      <c r="AY54" s="877"/>
      <c r="AZ54" s="879"/>
      <c r="BA54" s="879"/>
      <c r="BB54" s="879"/>
      <c r="BC54" s="879"/>
      <c r="BD54" s="879"/>
      <c r="BE54" s="873"/>
      <c r="BF54" s="873"/>
      <c r="BG54" s="873"/>
      <c r="BH54" s="873"/>
      <c r="BI54" s="874"/>
      <c r="BJ54" s="362"/>
      <c r="BK54" s="362"/>
      <c r="BL54" s="362"/>
      <c r="BM54" s="362"/>
      <c r="BN54" s="362"/>
      <c r="BO54" s="224"/>
      <c r="BP54" s="224"/>
      <c r="BQ54" s="221">
        <v>48</v>
      </c>
      <c r="BR54" s="222"/>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14"/>
    </row>
    <row r="55" spans="1:131" ht="26.25" customHeight="1" x14ac:dyDescent="0.15">
      <c r="A55" s="221">
        <v>28</v>
      </c>
      <c r="B55" s="816"/>
      <c r="C55" s="817"/>
      <c r="D55" s="817"/>
      <c r="E55" s="817"/>
      <c r="F55" s="817"/>
      <c r="G55" s="817"/>
      <c r="H55" s="817"/>
      <c r="I55" s="817"/>
      <c r="J55" s="817"/>
      <c r="K55" s="817"/>
      <c r="L55" s="817"/>
      <c r="M55" s="817"/>
      <c r="N55" s="817"/>
      <c r="O55" s="817"/>
      <c r="P55" s="818"/>
      <c r="Q55" s="876"/>
      <c r="R55" s="877"/>
      <c r="S55" s="877"/>
      <c r="T55" s="877"/>
      <c r="U55" s="877"/>
      <c r="V55" s="877"/>
      <c r="W55" s="877"/>
      <c r="X55" s="877"/>
      <c r="Y55" s="877"/>
      <c r="Z55" s="877"/>
      <c r="AA55" s="877"/>
      <c r="AB55" s="877"/>
      <c r="AC55" s="877"/>
      <c r="AD55" s="877"/>
      <c r="AE55" s="878"/>
      <c r="AF55" s="822"/>
      <c r="AG55" s="823"/>
      <c r="AH55" s="823"/>
      <c r="AI55" s="823"/>
      <c r="AJ55" s="824"/>
      <c r="AK55" s="880"/>
      <c r="AL55" s="877"/>
      <c r="AM55" s="877"/>
      <c r="AN55" s="877"/>
      <c r="AO55" s="877"/>
      <c r="AP55" s="877"/>
      <c r="AQ55" s="877"/>
      <c r="AR55" s="877"/>
      <c r="AS55" s="877"/>
      <c r="AT55" s="877"/>
      <c r="AU55" s="877"/>
      <c r="AV55" s="877"/>
      <c r="AW55" s="877"/>
      <c r="AX55" s="877"/>
      <c r="AY55" s="877"/>
      <c r="AZ55" s="879"/>
      <c r="BA55" s="879"/>
      <c r="BB55" s="879"/>
      <c r="BC55" s="879"/>
      <c r="BD55" s="879"/>
      <c r="BE55" s="873"/>
      <c r="BF55" s="873"/>
      <c r="BG55" s="873"/>
      <c r="BH55" s="873"/>
      <c r="BI55" s="874"/>
      <c r="BJ55" s="362"/>
      <c r="BK55" s="362"/>
      <c r="BL55" s="362"/>
      <c r="BM55" s="362"/>
      <c r="BN55" s="362"/>
      <c r="BO55" s="224"/>
      <c r="BP55" s="224"/>
      <c r="BQ55" s="221">
        <v>49</v>
      </c>
      <c r="BR55" s="222"/>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14"/>
    </row>
    <row r="56" spans="1:131" ht="26.25" customHeight="1" x14ac:dyDescent="0.15">
      <c r="A56" s="221">
        <v>29</v>
      </c>
      <c r="B56" s="816"/>
      <c r="C56" s="817"/>
      <c r="D56" s="817"/>
      <c r="E56" s="817"/>
      <c r="F56" s="817"/>
      <c r="G56" s="817"/>
      <c r="H56" s="817"/>
      <c r="I56" s="817"/>
      <c r="J56" s="817"/>
      <c r="K56" s="817"/>
      <c r="L56" s="817"/>
      <c r="M56" s="817"/>
      <c r="N56" s="817"/>
      <c r="O56" s="817"/>
      <c r="P56" s="818"/>
      <c r="Q56" s="876"/>
      <c r="R56" s="877"/>
      <c r="S56" s="877"/>
      <c r="T56" s="877"/>
      <c r="U56" s="877"/>
      <c r="V56" s="877"/>
      <c r="W56" s="877"/>
      <c r="X56" s="877"/>
      <c r="Y56" s="877"/>
      <c r="Z56" s="877"/>
      <c r="AA56" s="877"/>
      <c r="AB56" s="877"/>
      <c r="AC56" s="877"/>
      <c r="AD56" s="877"/>
      <c r="AE56" s="878"/>
      <c r="AF56" s="822"/>
      <c r="AG56" s="823"/>
      <c r="AH56" s="823"/>
      <c r="AI56" s="823"/>
      <c r="AJ56" s="824"/>
      <c r="AK56" s="880"/>
      <c r="AL56" s="877"/>
      <c r="AM56" s="877"/>
      <c r="AN56" s="877"/>
      <c r="AO56" s="877"/>
      <c r="AP56" s="877"/>
      <c r="AQ56" s="877"/>
      <c r="AR56" s="877"/>
      <c r="AS56" s="877"/>
      <c r="AT56" s="877"/>
      <c r="AU56" s="877"/>
      <c r="AV56" s="877"/>
      <c r="AW56" s="877"/>
      <c r="AX56" s="877"/>
      <c r="AY56" s="877"/>
      <c r="AZ56" s="879"/>
      <c r="BA56" s="879"/>
      <c r="BB56" s="879"/>
      <c r="BC56" s="879"/>
      <c r="BD56" s="879"/>
      <c r="BE56" s="873"/>
      <c r="BF56" s="873"/>
      <c r="BG56" s="873"/>
      <c r="BH56" s="873"/>
      <c r="BI56" s="874"/>
      <c r="BJ56" s="362"/>
      <c r="BK56" s="362"/>
      <c r="BL56" s="362"/>
      <c r="BM56" s="362"/>
      <c r="BN56" s="362"/>
      <c r="BO56" s="224"/>
      <c r="BP56" s="224"/>
      <c r="BQ56" s="221">
        <v>50</v>
      </c>
      <c r="BR56" s="222"/>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14"/>
    </row>
    <row r="57" spans="1:131" ht="26.25" customHeight="1" x14ac:dyDescent="0.15">
      <c r="A57" s="221">
        <v>30</v>
      </c>
      <c r="B57" s="816"/>
      <c r="C57" s="817"/>
      <c r="D57" s="817"/>
      <c r="E57" s="817"/>
      <c r="F57" s="817"/>
      <c r="G57" s="817"/>
      <c r="H57" s="817"/>
      <c r="I57" s="817"/>
      <c r="J57" s="817"/>
      <c r="K57" s="817"/>
      <c r="L57" s="817"/>
      <c r="M57" s="817"/>
      <c r="N57" s="817"/>
      <c r="O57" s="817"/>
      <c r="P57" s="818"/>
      <c r="Q57" s="876"/>
      <c r="R57" s="877"/>
      <c r="S57" s="877"/>
      <c r="T57" s="877"/>
      <c r="U57" s="877"/>
      <c r="V57" s="877"/>
      <c r="W57" s="877"/>
      <c r="X57" s="877"/>
      <c r="Y57" s="877"/>
      <c r="Z57" s="877"/>
      <c r="AA57" s="877"/>
      <c r="AB57" s="877"/>
      <c r="AC57" s="877"/>
      <c r="AD57" s="877"/>
      <c r="AE57" s="878"/>
      <c r="AF57" s="822"/>
      <c r="AG57" s="823"/>
      <c r="AH57" s="823"/>
      <c r="AI57" s="823"/>
      <c r="AJ57" s="824"/>
      <c r="AK57" s="880"/>
      <c r="AL57" s="877"/>
      <c r="AM57" s="877"/>
      <c r="AN57" s="877"/>
      <c r="AO57" s="877"/>
      <c r="AP57" s="877"/>
      <c r="AQ57" s="877"/>
      <c r="AR57" s="877"/>
      <c r="AS57" s="877"/>
      <c r="AT57" s="877"/>
      <c r="AU57" s="877"/>
      <c r="AV57" s="877"/>
      <c r="AW57" s="877"/>
      <c r="AX57" s="877"/>
      <c r="AY57" s="877"/>
      <c r="AZ57" s="879"/>
      <c r="BA57" s="879"/>
      <c r="BB57" s="879"/>
      <c r="BC57" s="879"/>
      <c r="BD57" s="879"/>
      <c r="BE57" s="873"/>
      <c r="BF57" s="873"/>
      <c r="BG57" s="873"/>
      <c r="BH57" s="873"/>
      <c r="BI57" s="874"/>
      <c r="BJ57" s="362"/>
      <c r="BK57" s="362"/>
      <c r="BL57" s="362"/>
      <c r="BM57" s="362"/>
      <c r="BN57" s="362"/>
      <c r="BO57" s="224"/>
      <c r="BP57" s="224"/>
      <c r="BQ57" s="221">
        <v>51</v>
      </c>
      <c r="BR57" s="222"/>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14"/>
    </row>
    <row r="58" spans="1:131" ht="26.25" customHeight="1" x14ac:dyDescent="0.15">
      <c r="A58" s="221">
        <v>31</v>
      </c>
      <c r="B58" s="816"/>
      <c r="C58" s="817"/>
      <c r="D58" s="817"/>
      <c r="E58" s="817"/>
      <c r="F58" s="817"/>
      <c r="G58" s="817"/>
      <c r="H58" s="817"/>
      <c r="I58" s="817"/>
      <c r="J58" s="817"/>
      <c r="K58" s="817"/>
      <c r="L58" s="817"/>
      <c r="M58" s="817"/>
      <c r="N58" s="817"/>
      <c r="O58" s="817"/>
      <c r="P58" s="818"/>
      <c r="Q58" s="876"/>
      <c r="R58" s="877"/>
      <c r="S58" s="877"/>
      <c r="T58" s="877"/>
      <c r="U58" s="877"/>
      <c r="V58" s="877"/>
      <c r="W58" s="877"/>
      <c r="X58" s="877"/>
      <c r="Y58" s="877"/>
      <c r="Z58" s="877"/>
      <c r="AA58" s="877"/>
      <c r="AB58" s="877"/>
      <c r="AC58" s="877"/>
      <c r="AD58" s="877"/>
      <c r="AE58" s="878"/>
      <c r="AF58" s="822"/>
      <c r="AG58" s="823"/>
      <c r="AH58" s="823"/>
      <c r="AI58" s="823"/>
      <c r="AJ58" s="824"/>
      <c r="AK58" s="880"/>
      <c r="AL58" s="877"/>
      <c r="AM58" s="877"/>
      <c r="AN58" s="877"/>
      <c r="AO58" s="877"/>
      <c r="AP58" s="877"/>
      <c r="AQ58" s="877"/>
      <c r="AR58" s="877"/>
      <c r="AS58" s="877"/>
      <c r="AT58" s="877"/>
      <c r="AU58" s="877"/>
      <c r="AV58" s="877"/>
      <c r="AW58" s="877"/>
      <c r="AX58" s="877"/>
      <c r="AY58" s="877"/>
      <c r="AZ58" s="879"/>
      <c r="BA58" s="879"/>
      <c r="BB58" s="879"/>
      <c r="BC58" s="879"/>
      <c r="BD58" s="879"/>
      <c r="BE58" s="873"/>
      <c r="BF58" s="873"/>
      <c r="BG58" s="873"/>
      <c r="BH58" s="873"/>
      <c r="BI58" s="874"/>
      <c r="BJ58" s="362"/>
      <c r="BK58" s="362"/>
      <c r="BL58" s="362"/>
      <c r="BM58" s="362"/>
      <c r="BN58" s="362"/>
      <c r="BO58" s="224"/>
      <c r="BP58" s="224"/>
      <c r="BQ58" s="221">
        <v>52</v>
      </c>
      <c r="BR58" s="222"/>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14"/>
    </row>
    <row r="59" spans="1:131" ht="26.25" customHeight="1" x14ac:dyDescent="0.15">
      <c r="A59" s="221">
        <v>32</v>
      </c>
      <c r="B59" s="816"/>
      <c r="C59" s="817"/>
      <c r="D59" s="817"/>
      <c r="E59" s="817"/>
      <c r="F59" s="817"/>
      <c r="G59" s="817"/>
      <c r="H59" s="817"/>
      <c r="I59" s="817"/>
      <c r="J59" s="817"/>
      <c r="K59" s="817"/>
      <c r="L59" s="817"/>
      <c r="M59" s="817"/>
      <c r="N59" s="817"/>
      <c r="O59" s="817"/>
      <c r="P59" s="818"/>
      <c r="Q59" s="876"/>
      <c r="R59" s="877"/>
      <c r="S59" s="877"/>
      <c r="T59" s="877"/>
      <c r="U59" s="877"/>
      <c r="V59" s="877"/>
      <c r="W59" s="877"/>
      <c r="X59" s="877"/>
      <c r="Y59" s="877"/>
      <c r="Z59" s="877"/>
      <c r="AA59" s="877"/>
      <c r="AB59" s="877"/>
      <c r="AC59" s="877"/>
      <c r="AD59" s="877"/>
      <c r="AE59" s="878"/>
      <c r="AF59" s="822"/>
      <c r="AG59" s="823"/>
      <c r="AH59" s="823"/>
      <c r="AI59" s="823"/>
      <c r="AJ59" s="824"/>
      <c r="AK59" s="880"/>
      <c r="AL59" s="877"/>
      <c r="AM59" s="877"/>
      <c r="AN59" s="877"/>
      <c r="AO59" s="877"/>
      <c r="AP59" s="877"/>
      <c r="AQ59" s="877"/>
      <c r="AR59" s="877"/>
      <c r="AS59" s="877"/>
      <c r="AT59" s="877"/>
      <c r="AU59" s="877"/>
      <c r="AV59" s="877"/>
      <c r="AW59" s="877"/>
      <c r="AX59" s="877"/>
      <c r="AY59" s="877"/>
      <c r="AZ59" s="879"/>
      <c r="BA59" s="879"/>
      <c r="BB59" s="879"/>
      <c r="BC59" s="879"/>
      <c r="BD59" s="879"/>
      <c r="BE59" s="873"/>
      <c r="BF59" s="873"/>
      <c r="BG59" s="873"/>
      <c r="BH59" s="873"/>
      <c r="BI59" s="874"/>
      <c r="BJ59" s="362"/>
      <c r="BK59" s="362"/>
      <c r="BL59" s="362"/>
      <c r="BM59" s="362"/>
      <c r="BN59" s="362"/>
      <c r="BO59" s="224"/>
      <c r="BP59" s="224"/>
      <c r="BQ59" s="221">
        <v>53</v>
      </c>
      <c r="BR59" s="222"/>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14"/>
    </row>
    <row r="60" spans="1:131" ht="26.25" customHeight="1" x14ac:dyDescent="0.15">
      <c r="A60" s="221">
        <v>33</v>
      </c>
      <c r="B60" s="816"/>
      <c r="C60" s="817"/>
      <c r="D60" s="817"/>
      <c r="E60" s="817"/>
      <c r="F60" s="817"/>
      <c r="G60" s="817"/>
      <c r="H60" s="817"/>
      <c r="I60" s="817"/>
      <c r="J60" s="817"/>
      <c r="K60" s="817"/>
      <c r="L60" s="817"/>
      <c r="M60" s="817"/>
      <c r="N60" s="817"/>
      <c r="O60" s="817"/>
      <c r="P60" s="818"/>
      <c r="Q60" s="876"/>
      <c r="R60" s="877"/>
      <c r="S60" s="877"/>
      <c r="T60" s="877"/>
      <c r="U60" s="877"/>
      <c r="V60" s="877"/>
      <c r="W60" s="877"/>
      <c r="X60" s="877"/>
      <c r="Y60" s="877"/>
      <c r="Z60" s="877"/>
      <c r="AA60" s="877"/>
      <c r="AB60" s="877"/>
      <c r="AC60" s="877"/>
      <c r="AD60" s="877"/>
      <c r="AE60" s="878"/>
      <c r="AF60" s="822"/>
      <c r="AG60" s="823"/>
      <c r="AH60" s="823"/>
      <c r="AI60" s="823"/>
      <c r="AJ60" s="824"/>
      <c r="AK60" s="880"/>
      <c r="AL60" s="877"/>
      <c r="AM60" s="877"/>
      <c r="AN60" s="877"/>
      <c r="AO60" s="877"/>
      <c r="AP60" s="877"/>
      <c r="AQ60" s="877"/>
      <c r="AR60" s="877"/>
      <c r="AS60" s="877"/>
      <c r="AT60" s="877"/>
      <c r="AU60" s="877"/>
      <c r="AV60" s="877"/>
      <c r="AW60" s="877"/>
      <c r="AX60" s="877"/>
      <c r="AY60" s="877"/>
      <c r="AZ60" s="879"/>
      <c r="BA60" s="879"/>
      <c r="BB60" s="879"/>
      <c r="BC60" s="879"/>
      <c r="BD60" s="879"/>
      <c r="BE60" s="873"/>
      <c r="BF60" s="873"/>
      <c r="BG60" s="873"/>
      <c r="BH60" s="873"/>
      <c r="BI60" s="874"/>
      <c r="BJ60" s="362"/>
      <c r="BK60" s="362"/>
      <c r="BL60" s="362"/>
      <c r="BM60" s="362"/>
      <c r="BN60" s="362"/>
      <c r="BO60" s="224"/>
      <c r="BP60" s="224"/>
      <c r="BQ60" s="221">
        <v>54</v>
      </c>
      <c r="BR60" s="222"/>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14"/>
    </row>
    <row r="61" spans="1:131" ht="26.25" customHeight="1" thickBot="1" x14ac:dyDescent="0.2">
      <c r="A61" s="221">
        <v>34</v>
      </c>
      <c r="B61" s="816"/>
      <c r="C61" s="817"/>
      <c r="D61" s="817"/>
      <c r="E61" s="817"/>
      <c r="F61" s="817"/>
      <c r="G61" s="817"/>
      <c r="H61" s="817"/>
      <c r="I61" s="817"/>
      <c r="J61" s="817"/>
      <c r="K61" s="817"/>
      <c r="L61" s="817"/>
      <c r="M61" s="817"/>
      <c r="N61" s="817"/>
      <c r="O61" s="817"/>
      <c r="P61" s="818"/>
      <c r="Q61" s="876"/>
      <c r="R61" s="877"/>
      <c r="S61" s="877"/>
      <c r="T61" s="877"/>
      <c r="U61" s="877"/>
      <c r="V61" s="877"/>
      <c r="W61" s="877"/>
      <c r="X61" s="877"/>
      <c r="Y61" s="877"/>
      <c r="Z61" s="877"/>
      <c r="AA61" s="877"/>
      <c r="AB61" s="877"/>
      <c r="AC61" s="877"/>
      <c r="AD61" s="877"/>
      <c r="AE61" s="878"/>
      <c r="AF61" s="822"/>
      <c r="AG61" s="823"/>
      <c r="AH61" s="823"/>
      <c r="AI61" s="823"/>
      <c r="AJ61" s="824"/>
      <c r="AK61" s="880"/>
      <c r="AL61" s="877"/>
      <c r="AM61" s="877"/>
      <c r="AN61" s="877"/>
      <c r="AO61" s="877"/>
      <c r="AP61" s="877"/>
      <c r="AQ61" s="877"/>
      <c r="AR61" s="877"/>
      <c r="AS61" s="877"/>
      <c r="AT61" s="877"/>
      <c r="AU61" s="877"/>
      <c r="AV61" s="877"/>
      <c r="AW61" s="877"/>
      <c r="AX61" s="877"/>
      <c r="AY61" s="877"/>
      <c r="AZ61" s="879"/>
      <c r="BA61" s="879"/>
      <c r="BB61" s="879"/>
      <c r="BC61" s="879"/>
      <c r="BD61" s="879"/>
      <c r="BE61" s="873"/>
      <c r="BF61" s="873"/>
      <c r="BG61" s="873"/>
      <c r="BH61" s="873"/>
      <c r="BI61" s="874"/>
      <c r="BJ61" s="362"/>
      <c r="BK61" s="362"/>
      <c r="BL61" s="362"/>
      <c r="BM61" s="362"/>
      <c r="BN61" s="362"/>
      <c r="BO61" s="224"/>
      <c r="BP61" s="224"/>
      <c r="BQ61" s="221">
        <v>55</v>
      </c>
      <c r="BR61" s="222"/>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14"/>
    </row>
    <row r="62" spans="1:131" ht="26.25" customHeight="1" x14ac:dyDescent="0.15">
      <c r="A62" s="221">
        <v>35</v>
      </c>
      <c r="B62" s="816"/>
      <c r="C62" s="817"/>
      <c r="D62" s="817"/>
      <c r="E62" s="817"/>
      <c r="F62" s="817"/>
      <c r="G62" s="817"/>
      <c r="H62" s="817"/>
      <c r="I62" s="817"/>
      <c r="J62" s="817"/>
      <c r="K62" s="817"/>
      <c r="L62" s="817"/>
      <c r="M62" s="817"/>
      <c r="N62" s="817"/>
      <c r="O62" s="817"/>
      <c r="P62" s="818"/>
      <c r="Q62" s="876"/>
      <c r="R62" s="877"/>
      <c r="S62" s="877"/>
      <c r="T62" s="877"/>
      <c r="U62" s="877"/>
      <c r="V62" s="877"/>
      <c r="W62" s="877"/>
      <c r="X62" s="877"/>
      <c r="Y62" s="877"/>
      <c r="Z62" s="877"/>
      <c r="AA62" s="877"/>
      <c r="AB62" s="877"/>
      <c r="AC62" s="877"/>
      <c r="AD62" s="877"/>
      <c r="AE62" s="878"/>
      <c r="AF62" s="822"/>
      <c r="AG62" s="823"/>
      <c r="AH62" s="823"/>
      <c r="AI62" s="823"/>
      <c r="AJ62" s="824"/>
      <c r="AK62" s="880"/>
      <c r="AL62" s="877"/>
      <c r="AM62" s="877"/>
      <c r="AN62" s="877"/>
      <c r="AO62" s="877"/>
      <c r="AP62" s="877"/>
      <c r="AQ62" s="877"/>
      <c r="AR62" s="877"/>
      <c r="AS62" s="877"/>
      <c r="AT62" s="877"/>
      <c r="AU62" s="877"/>
      <c r="AV62" s="877"/>
      <c r="AW62" s="877"/>
      <c r="AX62" s="877"/>
      <c r="AY62" s="877"/>
      <c r="AZ62" s="879"/>
      <c r="BA62" s="879"/>
      <c r="BB62" s="879"/>
      <c r="BC62" s="879"/>
      <c r="BD62" s="879"/>
      <c r="BE62" s="873"/>
      <c r="BF62" s="873"/>
      <c r="BG62" s="873"/>
      <c r="BH62" s="873"/>
      <c r="BI62" s="874"/>
      <c r="BJ62" s="888" t="s">
        <v>403</v>
      </c>
      <c r="BK62" s="842"/>
      <c r="BL62" s="842"/>
      <c r="BM62" s="842"/>
      <c r="BN62" s="843"/>
      <c r="BO62" s="224"/>
      <c r="BP62" s="224"/>
      <c r="BQ62" s="221">
        <v>56</v>
      </c>
      <c r="BR62" s="222"/>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14"/>
    </row>
    <row r="63" spans="1:131" ht="26.25" customHeight="1" thickBot="1" x14ac:dyDescent="0.2">
      <c r="A63" s="223" t="s">
        <v>381</v>
      </c>
      <c r="B63" s="825" t="s">
        <v>404</v>
      </c>
      <c r="C63" s="826"/>
      <c r="D63" s="826"/>
      <c r="E63" s="826"/>
      <c r="F63" s="826"/>
      <c r="G63" s="826"/>
      <c r="H63" s="826"/>
      <c r="I63" s="826"/>
      <c r="J63" s="826"/>
      <c r="K63" s="826"/>
      <c r="L63" s="826"/>
      <c r="M63" s="826"/>
      <c r="N63" s="826"/>
      <c r="O63" s="826"/>
      <c r="P63" s="827"/>
      <c r="Q63" s="881"/>
      <c r="R63" s="882"/>
      <c r="S63" s="882"/>
      <c r="T63" s="882"/>
      <c r="U63" s="882"/>
      <c r="V63" s="882"/>
      <c r="W63" s="882"/>
      <c r="X63" s="882"/>
      <c r="Y63" s="882"/>
      <c r="Z63" s="882"/>
      <c r="AA63" s="882"/>
      <c r="AB63" s="882"/>
      <c r="AC63" s="882"/>
      <c r="AD63" s="882"/>
      <c r="AE63" s="883"/>
      <c r="AF63" s="884">
        <v>12993</v>
      </c>
      <c r="AG63" s="885"/>
      <c r="AH63" s="885"/>
      <c r="AI63" s="885"/>
      <c r="AJ63" s="886"/>
      <c r="AK63" s="887"/>
      <c r="AL63" s="882"/>
      <c r="AM63" s="882"/>
      <c r="AN63" s="882"/>
      <c r="AO63" s="882"/>
      <c r="AP63" s="885">
        <v>36861</v>
      </c>
      <c r="AQ63" s="885"/>
      <c r="AR63" s="885"/>
      <c r="AS63" s="885"/>
      <c r="AT63" s="885"/>
      <c r="AU63" s="885">
        <v>17015</v>
      </c>
      <c r="AV63" s="885"/>
      <c r="AW63" s="885"/>
      <c r="AX63" s="885"/>
      <c r="AY63" s="885"/>
      <c r="AZ63" s="889"/>
      <c r="BA63" s="889"/>
      <c r="BB63" s="889"/>
      <c r="BC63" s="889"/>
      <c r="BD63" s="889"/>
      <c r="BE63" s="890"/>
      <c r="BF63" s="890"/>
      <c r="BG63" s="890"/>
      <c r="BH63" s="890"/>
      <c r="BI63" s="891"/>
      <c r="BJ63" s="892" t="s">
        <v>126</v>
      </c>
      <c r="BK63" s="893"/>
      <c r="BL63" s="893"/>
      <c r="BM63" s="893"/>
      <c r="BN63" s="894"/>
      <c r="BO63" s="224"/>
      <c r="BP63" s="224"/>
      <c r="BQ63" s="221">
        <v>57</v>
      </c>
      <c r="BR63" s="222"/>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14"/>
    </row>
    <row r="64" spans="1:131" ht="26.25" customHeight="1" x14ac:dyDescent="0.15">
      <c r="A64" s="224"/>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21">
        <v>58</v>
      </c>
      <c r="BR64" s="222"/>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14"/>
    </row>
    <row r="65" spans="1:131" ht="26.25" customHeight="1" thickBot="1" x14ac:dyDescent="0.2">
      <c r="A65" s="362" t="s">
        <v>405</v>
      </c>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c r="BD65" s="362"/>
      <c r="BE65" s="224"/>
      <c r="BF65" s="224"/>
      <c r="BG65" s="224"/>
      <c r="BH65" s="224"/>
      <c r="BI65" s="224"/>
      <c r="BJ65" s="224"/>
      <c r="BK65" s="224"/>
      <c r="BL65" s="224"/>
      <c r="BM65" s="224"/>
      <c r="BN65" s="224"/>
      <c r="BO65" s="224"/>
      <c r="BP65" s="224"/>
      <c r="BQ65" s="221">
        <v>59</v>
      </c>
      <c r="BR65" s="222"/>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14"/>
    </row>
    <row r="66" spans="1:131" ht="26.25" customHeight="1" x14ac:dyDescent="0.15">
      <c r="A66" s="763" t="s">
        <v>406</v>
      </c>
      <c r="B66" s="764"/>
      <c r="C66" s="764"/>
      <c r="D66" s="764"/>
      <c r="E66" s="764"/>
      <c r="F66" s="764"/>
      <c r="G66" s="764"/>
      <c r="H66" s="764"/>
      <c r="I66" s="764"/>
      <c r="J66" s="764"/>
      <c r="K66" s="764"/>
      <c r="L66" s="764"/>
      <c r="M66" s="764"/>
      <c r="N66" s="764"/>
      <c r="O66" s="764"/>
      <c r="P66" s="765"/>
      <c r="Q66" s="769" t="s">
        <v>385</v>
      </c>
      <c r="R66" s="770"/>
      <c r="S66" s="770"/>
      <c r="T66" s="770"/>
      <c r="U66" s="771"/>
      <c r="V66" s="769" t="s">
        <v>386</v>
      </c>
      <c r="W66" s="770"/>
      <c r="X66" s="770"/>
      <c r="Y66" s="770"/>
      <c r="Z66" s="771"/>
      <c r="AA66" s="769" t="s">
        <v>387</v>
      </c>
      <c r="AB66" s="770"/>
      <c r="AC66" s="770"/>
      <c r="AD66" s="770"/>
      <c r="AE66" s="771"/>
      <c r="AF66" s="895" t="s">
        <v>388</v>
      </c>
      <c r="AG66" s="851"/>
      <c r="AH66" s="851"/>
      <c r="AI66" s="851"/>
      <c r="AJ66" s="896"/>
      <c r="AK66" s="769" t="s">
        <v>389</v>
      </c>
      <c r="AL66" s="764"/>
      <c r="AM66" s="764"/>
      <c r="AN66" s="764"/>
      <c r="AO66" s="765"/>
      <c r="AP66" s="769" t="s">
        <v>390</v>
      </c>
      <c r="AQ66" s="770"/>
      <c r="AR66" s="770"/>
      <c r="AS66" s="770"/>
      <c r="AT66" s="771"/>
      <c r="AU66" s="769" t="s">
        <v>407</v>
      </c>
      <c r="AV66" s="770"/>
      <c r="AW66" s="770"/>
      <c r="AX66" s="770"/>
      <c r="AY66" s="771"/>
      <c r="AZ66" s="769" t="s">
        <v>368</v>
      </c>
      <c r="BA66" s="770"/>
      <c r="BB66" s="770"/>
      <c r="BC66" s="770"/>
      <c r="BD66" s="776"/>
      <c r="BE66" s="224"/>
      <c r="BF66" s="224"/>
      <c r="BG66" s="224"/>
      <c r="BH66" s="224"/>
      <c r="BI66" s="224"/>
      <c r="BJ66" s="224"/>
      <c r="BK66" s="224"/>
      <c r="BL66" s="224"/>
      <c r="BM66" s="224"/>
      <c r="BN66" s="224"/>
      <c r="BO66" s="224"/>
      <c r="BP66" s="224"/>
      <c r="BQ66" s="221">
        <v>60</v>
      </c>
      <c r="BR66" s="226"/>
      <c r="BS66" s="900"/>
      <c r="BT66" s="901"/>
      <c r="BU66" s="901"/>
      <c r="BV66" s="901"/>
      <c r="BW66" s="901"/>
      <c r="BX66" s="901"/>
      <c r="BY66" s="901"/>
      <c r="BZ66" s="901"/>
      <c r="CA66" s="901"/>
      <c r="CB66" s="901"/>
      <c r="CC66" s="901"/>
      <c r="CD66" s="901"/>
      <c r="CE66" s="901"/>
      <c r="CF66" s="901"/>
      <c r="CG66" s="906"/>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214"/>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7"/>
      <c r="AG67" s="854"/>
      <c r="AH67" s="854"/>
      <c r="AI67" s="854"/>
      <c r="AJ67" s="898"/>
      <c r="AK67" s="899"/>
      <c r="AL67" s="767"/>
      <c r="AM67" s="767"/>
      <c r="AN67" s="767"/>
      <c r="AO67" s="768"/>
      <c r="AP67" s="772"/>
      <c r="AQ67" s="773"/>
      <c r="AR67" s="773"/>
      <c r="AS67" s="773"/>
      <c r="AT67" s="774"/>
      <c r="AU67" s="772"/>
      <c r="AV67" s="773"/>
      <c r="AW67" s="773"/>
      <c r="AX67" s="773"/>
      <c r="AY67" s="774"/>
      <c r="AZ67" s="772"/>
      <c r="BA67" s="773"/>
      <c r="BB67" s="773"/>
      <c r="BC67" s="773"/>
      <c r="BD67" s="778"/>
      <c r="BE67" s="224"/>
      <c r="BF67" s="224"/>
      <c r="BG67" s="224"/>
      <c r="BH67" s="224"/>
      <c r="BI67" s="224"/>
      <c r="BJ67" s="224"/>
      <c r="BK67" s="224"/>
      <c r="BL67" s="224"/>
      <c r="BM67" s="224"/>
      <c r="BN67" s="224"/>
      <c r="BO67" s="224"/>
      <c r="BP67" s="224"/>
      <c r="BQ67" s="221">
        <v>61</v>
      </c>
      <c r="BR67" s="226"/>
      <c r="BS67" s="900"/>
      <c r="BT67" s="901"/>
      <c r="BU67" s="901"/>
      <c r="BV67" s="901"/>
      <c r="BW67" s="901"/>
      <c r="BX67" s="901"/>
      <c r="BY67" s="901"/>
      <c r="BZ67" s="901"/>
      <c r="CA67" s="901"/>
      <c r="CB67" s="901"/>
      <c r="CC67" s="901"/>
      <c r="CD67" s="901"/>
      <c r="CE67" s="901"/>
      <c r="CF67" s="901"/>
      <c r="CG67" s="906"/>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214"/>
    </row>
    <row r="68" spans="1:131" ht="26.25" customHeight="1" thickTop="1" x14ac:dyDescent="0.15">
      <c r="A68" s="219">
        <v>1</v>
      </c>
      <c r="B68" s="910" t="s">
        <v>568</v>
      </c>
      <c r="C68" s="857"/>
      <c r="D68" s="857"/>
      <c r="E68" s="857"/>
      <c r="F68" s="857"/>
      <c r="G68" s="857"/>
      <c r="H68" s="857"/>
      <c r="I68" s="857"/>
      <c r="J68" s="857"/>
      <c r="K68" s="857"/>
      <c r="L68" s="857"/>
      <c r="M68" s="857"/>
      <c r="N68" s="857"/>
      <c r="O68" s="857"/>
      <c r="P68" s="911"/>
      <c r="Q68" s="912">
        <v>4298</v>
      </c>
      <c r="R68" s="907"/>
      <c r="S68" s="907"/>
      <c r="T68" s="907"/>
      <c r="U68" s="907"/>
      <c r="V68" s="907">
        <v>3690</v>
      </c>
      <c r="W68" s="907"/>
      <c r="X68" s="907"/>
      <c r="Y68" s="907"/>
      <c r="Z68" s="907"/>
      <c r="AA68" s="907">
        <v>608</v>
      </c>
      <c r="AB68" s="907"/>
      <c r="AC68" s="907"/>
      <c r="AD68" s="907"/>
      <c r="AE68" s="907"/>
      <c r="AF68" s="907">
        <v>608</v>
      </c>
      <c r="AG68" s="907"/>
      <c r="AH68" s="907"/>
      <c r="AI68" s="907"/>
      <c r="AJ68" s="907"/>
      <c r="AK68" s="907">
        <v>6</v>
      </c>
      <c r="AL68" s="907"/>
      <c r="AM68" s="907"/>
      <c r="AN68" s="907"/>
      <c r="AO68" s="907"/>
      <c r="AP68" s="907" t="s">
        <v>495</v>
      </c>
      <c r="AQ68" s="907"/>
      <c r="AR68" s="907"/>
      <c r="AS68" s="907"/>
      <c r="AT68" s="907"/>
      <c r="AU68" s="907" t="s">
        <v>495</v>
      </c>
      <c r="AV68" s="907"/>
      <c r="AW68" s="907"/>
      <c r="AX68" s="907"/>
      <c r="AY68" s="907"/>
      <c r="AZ68" s="908"/>
      <c r="BA68" s="908"/>
      <c r="BB68" s="908"/>
      <c r="BC68" s="908"/>
      <c r="BD68" s="909"/>
      <c r="BE68" s="224"/>
      <c r="BF68" s="224"/>
      <c r="BG68" s="224"/>
      <c r="BH68" s="224"/>
      <c r="BI68" s="224"/>
      <c r="BJ68" s="224"/>
      <c r="BK68" s="224"/>
      <c r="BL68" s="224"/>
      <c r="BM68" s="224"/>
      <c r="BN68" s="224"/>
      <c r="BO68" s="224"/>
      <c r="BP68" s="224"/>
      <c r="BQ68" s="221">
        <v>62</v>
      </c>
      <c r="BR68" s="226"/>
      <c r="BS68" s="900"/>
      <c r="BT68" s="901"/>
      <c r="BU68" s="901"/>
      <c r="BV68" s="901"/>
      <c r="BW68" s="901"/>
      <c r="BX68" s="901"/>
      <c r="BY68" s="901"/>
      <c r="BZ68" s="901"/>
      <c r="CA68" s="901"/>
      <c r="CB68" s="901"/>
      <c r="CC68" s="901"/>
      <c r="CD68" s="901"/>
      <c r="CE68" s="901"/>
      <c r="CF68" s="901"/>
      <c r="CG68" s="906"/>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214"/>
    </row>
    <row r="69" spans="1:131" ht="26.25" customHeight="1" x14ac:dyDescent="0.15">
      <c r="A69" s="221">
        <v>2</v>
      </c>
      <c r="B69" s="913" t="s">
        <v>569</v>
      </c>
      <c r="C69" s="870"/>
      <c r="D69" s="870"/>
      <c r="E69" s="870"/>
      <c r="F69" s="870"/>
      <c r="G69" s="870"/>
      <c r="H69" s="870"/>
      <c r="I69" s="870"/>
      <c r="J69" s="870"/>
      <c r="K69" s="870"/>
      <c r="L69" s="870"/>
      <c r="M69" s="870"/>
      <c r="N69" s="870"/>
      <c r="O69" s="870"/>
      <c r="P69" s="914"/>
      <c r="Q69" s="915">
        <v>159</v>
      </c>
      <c r="R69" s="872"/>
      <c r="S69" s="872"/>
      <c r="T69" s="872"/>
      <c r="U69" s="872"/>
      <c r="V69" s="872">
        <v>134</v>
      </c>
      <c r="W69" s="872"/>
      <c r="X69" s="872"/>
      <c r="Y69" s="872"/>
      <c r="Z69" s="872"/>
      <c r="AA69" s="872">
        <v>25</v>
      </c>
      <c r="AB69" s="872"/>
      <c r="AC69" s="872"/>
      <c r="AD69" s="872"/>
      <c r="AE69" s="872"/>
      <c r="AF69" s="872">
        <v>24</v>
      </c>
      <c r="AG69" s="872"/>
      <c r="AH69" s="872"/>
      <c r="AI69" s="872"/>
      <c r="AJ69" s="872"/>
      <c r="AK69" s="872">
        <v>9</v>
      </c>
      <c r="AL69" s="872"/>
      <c r="AM69" s="872"/>
      <c r="AN69" s="872"/>
      <c r="AO69" s="872"/>
      <c r="AP69" s="872" t="s">
        <v>495</v>
      </c>
      <c r="AQ69" s="872"/>
      <c r="AR69" s="872"/>
      <c r="AS69" s="872"/>
      <c r="AT69" s="872"/>
      <c r="AU69" s="872" t="s">
        <v>495</v>
      </c>
      <c r="AV69" s="872"/>
      <c r="AW69" s="872"/>
      <c r="AX69" s="872"/>
      <c r="AY69" s="872"/>
      <c r="AZ69" s="873"/>
      <c r="BA69" s="873"/>
      <c r="BB69" s="873"/>
      <c r="BC69" s="873"/>
      <c r="BD69" s="874"/>
      <c r="BE69" s="224"/>
      <c r="BF69" s="224"/>
      <c r="BG69" s="224"/>
      <c r="BH69" s="224"/>
      <c r="BI69" s="224"/>
      <c r="BJ69" s="224"/>
      <c r="BK69" s="224"/>
      <c r="BL69" s="224"/>
      <c r="BM69" s="224"/>
      <c r="BN69" s="224"/>
      <c r="BO69" s="224"/>
      <c r="BP69" s="224"/>
      <c r="BQ69" s="221">
        <v>63</v>
      </c>
      <c r="BR69" s="226"/>
      <c r="BS69" s="900"/>
      <c r="BT69" s="901"/>
      <c r="BU69" s="901"/>
      <c r="BV69" s="901"/>
      <c r="BW69" s="901"/>
      <c r="BX69" s="901"/>
      <c r="BY69" s="901"/>
      <c r="BZ69" s="901"/>
      <c r="CA69" s="901"/>
      <c r="CB69" s="901"/>
      <c r="CC69" s="901"/>
      <c r="CD69" s="901"/>
      <c r="CE69" s="901"/>
      <c r="CF69" s="901"/>
      <c r="CG69" s="906"/>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214"/>
    </row>
    <row r="70" spans="1:131" ht="26.25" customHeight="1" x14ac:dyDescent="0.15">
      <c r="A70" s="221">
        <v>3</v>
      </c>
      <c r="B70" s="913" t="s">
        <v>570</v>
      </c>
      <c r="C70" s="870"/>
      <c r="D70" s="870"/>
      <c r="E70" s="870"/>
      <c r="F70" s="870"/>
      <c r="G70" s="870"/>
      <c r="H70" s="870"/>
      <c r="I70" s="870"/>
      <c r="J70" s="870"/>
      <c r="K70" s="870"/>
      <c r="L70" s="870"/>
      <c r="M70" s="870"/>
      <c r="N70" s="870"/>
      <c r="O70" s="870"/>
      <c r="P70" s="914"/>
      <c r="Q70" s="915">
        <v>91</v>
      </c>
      <c r="R70" s="872"/>
      <c r="S70" s="872"/>
      <c r="T70" s="872"/>
      <c r="U70" s="872"/>
      <c r="V70" s="872">
        <v>85</v>
      </c>
      <c r="W70" s="872"/>
      <c r="X70" s="872"/>
      <c r="Y70" s="872"/>
      <c r="Z70" s="872"/>
      <c r="AA70" s="872">
        <v>5</v>
      </c>
      <c r="AB70" s="872"/>
      <c r="AC70" s="872"/>
      <c r="AD70" s="872"/>
      <c r="AE70" s="872"/>
      <c r="AF70" s="872">
        <v>5</v>
      </c>
      <c r="AG70" s="872"/>
      <c r="AH70" s="872"/>
      <c r="AI70" s="872"/>
      <c r="AJ70" s="872"/>
      <c r="AK70" s="872">
        <v>5</v>
      </c>
      <c r="AL70" s="872"/>
      <c r="AM70" s="872"/>
      <c r="AN70" s="872"/>
      <c r="AO70" s="872"/>
      <c r="AP70" s="872" t="s">
        <v>495</v>
      </c>
      <c r="AQ70" s="872"/>
      <c r="AR70" s="872"/>
      <c r="AS70" s="872"/>
      <c r="AT70" s="872"/>
      <c r="AU70" s="872" t="s">
        <v>495</v>
      </c>
      <c r="AV70" s="872"/>
      <c r="AW70" s="872"/>
      <c r="AX70" s="872"/>
      <c r="AY70" s="872"/>
      <c r="AZ70" s="873"/>
      <c r="BA70" s="873"/>
      <c r="BB70" s="873"/>
      <c r="BC70" s="873"/>
      <c r="BD70" s="874"/>
      <c r="BE70" s="224"/>
      <c r="BF70" s="224"/>
      <c r="BG70" s="224"/>
      <c r="BH70" s="224"/>
      <c r="BI70" s="224"/>
      <c r="BJ70" s="224"/>
      <c r="BK70" s="224"/>
      <c r="BL70" s="224"/>
      <c r="BM70" s="224"/>
      <c r="BN70" s="224"/>
      <c r="BO70" s="224"/>
      <c r="BP70" s="224"/>
      <c r="BQ70" s="221">
        <v>64</v>
      </c>
      <c r="BR70" s="226"/>
      <c r="BS70" s="900"/>
      <c r="BT70" s="901"/>
      <c r="BU70" s="901"/>
      <c r="BV70" s="901"/>
      <c r="BW70" s="901"/>
      <c r="BX70" s="901"/>
      <c r="BY70" s="901"/>
      <c r="BZ70" s="901"/>
      <c r="CA70" s="901"/>
      <c r="CB70" s="901"/>
      <c r="CC70" s="901"/>
      <c r="CD70" s="901"/>
      <c r="CE70" s="901"/>
      <c r="CF70" s="901"/>
      <c r="CG70" s="906"/>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214"/>
    </row>
    <row r="71" spans="1:131" ht="26.25" customHeight="1" x14ac:dyDescent="0.15">
      <c r="A71" s="221">
        <v>4</v>
      </c>
      <c r="B71" s="913" t="s">
        <v>571</v>
      </c>
      <c r="C71" s="870"/>
      <c r="D71" s="870"/>
      <c r="E71" s="870"/>
      <c r="F71" s="870"/>
      <c r="G71" s="870"/>
      <c r="H71" s="870"/>
      <c r="I71" s="870"/>
      <c r="J71" s="870"/>
      <c r="K71" s="870"/>
      <c r="L71" s="870"/>
      <c r="M71" s="870"/>
      <c r="N71" s="870"/>
      <c r="O71" s="870"/>
      <c r="P71" s="914"/>
      <c r="Q71" s="915">
        <v>258426</v>
      </c>
      <c r="R71" s="872"/>
      <c r="S71" s="872"/>
      <c r="T71" s="872"/>
      <c r="U71" s="872"/>
      <c r="V71" s="872">
        <v>253681</v>
      </c>
      <c r="W71" s="872"/>
      <c r="X71" s="872"/>
      <c r="Y71" s="872"/>
      <c r="Z71" s="872"/>
      <c r="AA71" s="872">
        <v>4745</v>
      </c>
      <c r="AB71" s="872"/>
      <c r="AC71" s="872"/>
      <c r="AD71" s="872"/>
      <c r="AE71" s="872"/>
      <c r="AF71" s="872">
        <v>4745</v>
      </c>
      <c r="AG71" s="872"/>
      <c r="AH71" s="872"/>
      <c r="AI71" s="872"/>
      <c r="AJ71" s="872"/>
      <c r="AK71" s="872">
        <v>1906</v>
      </c>
      <c r="AL71" s="872"/>
      <c r="AM71" s="872"/>
      <c r="AN71" s="872"/>
      <c r="AO71" s="872"/>
      <c r="AP71" s="872" t="s">
        <v>495</v>
      </c>
      <c r="AQ71" s="872"/>
      <c r="AR71" s="872"/>
      <c r="AS71" s="872"/>
      <c r="AT71" s="872"/>
      <c r="AU71" s="872" t="s">
        <v>495</v>
      </c>
      <c r="AV71" s="872"/>
      <c r="AW71" s="872"/>
      <c r="AX71" s="872"/>
      <c r="AY71" s="872"/>
      <c r="AZ71" s="873"/>
      <c r="BA71" s="873"/>
      <c r="BB71" s="873"/>
      <c r="BC71" s="873"/>
      <c r="BD71" s="874"/>
      <c r="BE71" s="224"/>
      <c r="BF71" s="224"/>
      <c r="BG71" s="224"/>
      <c r="BH71" s="224"/>
      <c r="BI71" s="224"/>
      <c r="BJ71" s="224"/>
      <c r="BK71" s="224"/>
      <c r="BL71" s="224"/>
      <c r="BM71" s="224"/>
      <c r="BN71" s="224"/>
      <c r="BO71" s="224"/>
      <c r="BP71" s="224"/>
      <c r="BQ71" s="221">
        <v>65</v>
      </c>
      <c r="BR71" s="226"/>
      <c r="BS71" s="900"/>
      <c r="BT71" s="901"/>
      <c r="BU71" s="901"/>
      <c r="BV71" s="901"/>
      <c r="BW71" s="901"/>
      <c r="BX71" s="901"/>
      <c r="BY71" s="901"/>
      <c r="BZ71" s="901"/>
      <c r="CA71" s="901"/>
      <c r="CB71" s="901"/>
      <c r="CC71" s="901"/>
      <c r="CD71" s="901"/>
      <c r="CE71" s="901"/>
      <c r="CF71" s="901"/>
      <c r="CG71" s="906"/>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214"/>
    </row>
    <row r="72" spans="1:131" ht="26.25" customHeight="1" x14ac:dyDescent="0.15">
      <c r="A72" s="221">
        <v>5</v>
      </c>
      <c r="B72" s="913"/>
      <c r="C72" s="870"/>
      <c r="D72" s="870"/>
      <c r="E72" s="870"/>
      <c r="F72" s="870"/>
      <c r="G72" s="870"/>
      <c r="H72" s="870"/>
      <c r="I72" s="870"/>
      <c r="J72" s="870"/>
      <c r="K72" s="870"/>
      <c r="L72" s="870"/>
      <c r="M72" s="870"/>
      <c r="N72" s="870"/>
      <c r="O72" s="870"/>
      <c r="P72" s="914"/>
      <c r="Q72" s="915"/>
      <c r="R72" s="872"/>
      <c r="S72" s="872"/>
      <c r="T72" s="872"/>
      <c r="U72" s="872"/>
      <c r="V72" s="872"/>
      <c r="W72" s="872"/>
      <c r="X72" s="872"/>
      <c r="Y72" s="872"/>
      <c r="Z72" s="872"/>
      <c r="AA72" s="872"/>
      <c r="AB72" s="872"/>
      <c r="AC72" s="872"/>
      <c r="AD72" s="872"/>
      <c r="AE72" s="872"/>
      <c r="AF72" s="872"/>
      <c r="AG72" s="872"/>
      <c r="AH72" s="872"/>
      <c r="AI72" s="872"/>
      <c r="AJ72" s="872"/>
      <c r="AK72" s="872"/>
      <c r="AL72" s="872"/>
      <c r="AM72" s="872"/>
      <c r="AN72" s="872"/>
      <c r="AO72" s="872"/>
      <c r="AP72" s="872"/>
      <c r="AQ72" s="872"/>
      <c r="AR72" s="872"/>
      <c r="AS72" s="872"/>
      <c r="AT72" s="872"/>
      <c r="AU72" s="872"/>
      <c r="AV72" s="872"/>
      <c r="AW72" s="872"/>
      <c r="AX72" s="872"/>
      <c r="AY72" s="872"/>
      <c r="AZ72" s="873"/>
      <c r="BA72" s="873"/>
      <c r="BB72" s="873"/>
      <c r="BC72" s="873"/>
      <c r="BD72" s="874"/>
      <c r="BE72" s="224"/>
      <c r="BF72" s="224"/>
      <c r="BG72" s="224"/>
      <c r="BH72" s="224"/>
      <c r="BI72" s="224"/>
      <c r="BJ72" s="224"/>
      <c r="BK72" s="224"/>
      <c r="BL72" s="224"/>
      <c r="BM72" s="224"/>
      <c r="BN72" s="224"/>
      <c r="BO72" s="224"/>
      <c r="BP72" s="224"/>
      <c r="BQ72" s="221">
        <v>66</v>
      </c>
      <c r="BR72" s="226"/>
      <c r="BS72" s="900"/>
      <c r="BT72" s="901"/>
      <c r="BU72" s="901"/>
      <c r="BV72" s="901"/>
      <c r="BW72" s="901"/>
      <c r="BX72" s="901"/>
      <c r="BY72" s="901"/>
      <c r="BZ72" s="901"/>
      <c r="CA72" s="901"/>
      <c r="CB72" s="901"/>
      <c r="CC72" s="901"/>
      <c r="CD72" s="901"/>
      <c r="CE72" s="901"/>
      <c r="CF72" s="901"/>
      <c r="CG72" s="906"/>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214"/>
    </row>
    <row r="73" spans="1:131" ht="26.25" customHeight="1" x14ac:dyDescent="0.15">
      <c r="A73" s="221">
        <v>6</v>
      </c>
      <c r="B73" s="913"/>
      <c r="C73" s="870"/>
      <c r="D73" s="870"/>
      <c r="E73" s="870"/>
      <c r="F73" s="870"/>
      <c r="G73" s="870"/>
      <c r="H73" s="870"/>
      <c r="I73" s="870"/>
      <c r="J73" s="870"/>
      <c r="K73" s="870"/>
      <c r="L73" s="870"/>
      <c r="M73" s="870"/>
      <c r="N73" s="870"/>
      <c r="O73" s="870"/>
      <c r="P73" s="914"/>
      <c r="Q73" s="915"/>
      <c r="R73" s="872"/>
      <c r="S73" s="872"/>
      <c r="T73" s="872"/>
      <c r="U73" s="872"/>
      <c r="V73" s="872"/>
      <c r="W73" s="872"/>
      <c r="X73" s="872"/>
      <c r="Y73" s="872"/>
      <c r="Z73" s="872"/>
      <c r="AA73" s="872"/>
      <c r="AB73" s="872"/>
      <c r="AC73" s="872"/>
      <c r="AD73" s="872"/>
      <c r="AE73" s="872"/>
      <c r="AF73" s="872"/>
      <c r="AG73" s="872"/>
      <c r="AH73" s="872"/>
      <c r="AI73" s="872"/>
      <c r="AJ73" s="872"/>
      <c r="AK73" s="872"/>
      <c r="AL73" s="872"/>
      <c r="AM73" s="872"/>
      <c r="AN73" s="872"/>
      <c r="AO73" s="872"/>
      <c r="AP73" s="872"/>
      <c r="AQ73" s="872"/>
      <c r="AR73" s="872"/>
      <c r="AS73" s="872"/>
      <c r="AT73" s="872"/>
      <c r="AU73" s="872"/>
      <c r="AV73" s="872"/>
      <c r="AW73" s="872"/>
      <c r="AX73" s="872"/>
      <c r="AY73" s="872"/>
      <c r="AZ73" s="873"/>
      <c r="BA73" s="873"/>
      <c r="BB73" s="873"/>
      <c r="BC73" s="873"/>
      <c r="BD73" s="874"/>
      <c r="BE73" s="224"/>
      <c r="BF73" s="224"/>
      <c r="BG73" s="224"/>
      <c r="BH73" s="224"/>
      <c r="BI73" s="224"/>
      <c r="BJ73" s="224"/>
      <c r="BK73" s="224"/>
      <c r="BL73" s="224"/>
      <c r="BM73" s="224"/>
      <c r="BN73" s="224"/>
      <c r="BO73" s="224"/>
      <c r="BP73" s="224"/>
      <c r="BQ73" s="221">
        <v>67</v>
      </c>
      <c r="BR73" s="226"/>
      <c r="BS73" s="900"/>
      <c r="BT73" s="901"/>
      <c r="BU73" s="901"/>
      <c r="BV73" s="901"/>
      <c r="BW73" s="901"/>
      <c r="BX73" s="901"/>
      <c r="BY73" s="901"/>
      <c r="BZ73" s="901"/>
      <c r="CA73" s="901"/>
      <c r="CB73" s="901"/>
      <c r="CC73" s="901"/>
      <c r="CD73" s="901"/>
      <c r="CE73" s="901"/>
      <c r="CF73" s="901"/>
      <c r="CG73" s="906"/>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214"/>
    </row>
    <row r="74" spans="1:131" ht="26.25" customHeight="1" x14ac:dyDescent="0.15">
      <c r="A74" s="221">
        <v>7</v>
      </c>
      <c r="B74" s="913"/>
      <c r="C74" s="870"/>
      <c r="D74" s="870"/>
      <c r="E74" s="870"/>
      <c r="F74" s="870"/>
      <c r="G74" s="870"/>
      <c r="H74" s="870"/>
      <c r="I74" s="870"/>
      <c r="J74" s="870"/>
      <c r="K74" s="870"/>
      <c r="L74" s="870"/>
      <c r="M74" s="870"/>
      <c r="N74" s="870"/>
      <c r="O74" s="870"/>
      <c r="P74" s="914"/>
      <c r="Q74" s="915"/>
      <c r="R74" s="872"/>
      <c r="S74" s="872"/>
      <c r="T74" s="872"/>
      <c r="U74" s="872"/>
      <c r="V74" s="872"/>
      <c r="W74" s="872"/>
      <c r="X74" s="872"/>
      <c r="Y74" s="872"/>
      <c r="Z74" s="872"/>
      <c r="AA74" s="872"/>
      <c r="AB74" s="872"/>
      <c r="AC74" s="872"/>
      <c r="AD74" s="872"/>
      <c r="AE74" s="872"/>
      <c r="AF74" s="872"/>
      <c r="AG74" s="872"/>
      <c r="AH74" s="872"/>
      <c r="AI74" s="872"/>
      <c r="AJ74" s="872"/>
      <c r="AK74" s="872"/>
      <c r="AL74" s="872"/>
      <c r="AM74" s="872"/>
      <c r="AN74" s="872"/>
      <c r="AO74" s="872"/>
      <c r="AP74" s="872"/>
      <c r="AQ74" s="872"/>
      <c r="AR74" s="872"/>
      <c r="AS74" s="872"/>
      <c r="AT74" s="872"/>
      <c r="AU74" s="872"/>
      <c r="AV74" s="872"/>
      <c r="AW74" s="872"/>
      <c r="AX74" s="872"/>
      <c r="AY74" s="872"/>
      <c r="AZ74" s="873"/>
      <c r="BA74" s="873"/>
      <c r="BB74" s="873"/>
      <c r="BC74" s="873"/>
      <c r="BD74" s="874"/>
      <c r="BE74" s="224"/>
      <c r="BF74" s="224"/>
      <c r="BG74" s="224"/>
      <c r="BH74" s="224"/>
      <c r="BI74" s="224"/>
      <c r="BJ74" s="224"/>
      <c r="BK74" s="224"/>
      <c r="BL74" s="224"/>
      <c r="BM74" s="224"/>
      <c r="BN74" s="224"/>
      <c r="BO74" s="224"/>
      <c r="BP74" s="224"/>
      <c r="BQ74" s="221">
        <v>68</v>
      </c>
      <c r="BR74" s="226"/>
      <c r="BS74" s="900"/>
      <c r="BT74" s="901"/>
      <c r="BU74" s="901"/>
      <c r="BV74" s="901"/>
      <c r="BW74" s="901"/>
      <c r="BX74" s="901"/>
      <c r="BY74" s="901"/>
      <c r="BZ74" s="901"/>
      <c r="CA74" s="901"/>
      <c r="CB74" s="901"/>
      <c r="CC74" s="901"/>
      <c r="CD74" s="901"/>
      <c r="CE74" s="901"/>
      <c r="CF74" s="901"/>
      <c r="CG74" s="906"/>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214"/>
    </row>
    <row r="75" spans="1:131" ht="26.25" customHeight="1" x14ac:dyDescent="0.15">
      <c r="A75" s="221">
        <v>8</v>
      </c>
      <c r="B75" s="913"/>
      <c r="C75" s="870"/>
      <c r="D75" s="870"/>
      <c r="E75" s="870"/>
      <c r="F75" s="870"/>
      <c r="G75" s="870"/>
      <c r="H75" s="870"/>
      <c r="I75" s="870"/>
      <c r="J75" s="870"/>
      <c r="K75" s="870"/>
      <c r="L75" s="870"/>
      <c r="M75" s="870"/>
      <c r="N75" s="870"/>
      <c r="O75" s="870"/>
      <c r="P75" s="914"/>
      <c r="Q75" s="916"/>
      <c r="R75" s="867"/>
      <c r="S75" s="867"/>
      <c r="T75" s="867"/>
      <c r="U75" s="868"/>
      <c r="V75" s="866"/>
      <c r="W75" s="867"/>
      <c r="X75" s="867"/>
      <c r="Y75" s="867"/>
      <c r="Z75" s="868"/>
      <c r="AA75" s="866"/>
      <c r="AB75" s="867"/>
      <c r="AC75" s="867"/>
      <c r="AD75" s="867"/>
      <c r="AE75" s="868"/>
      <c r="AF75" s="866"/>
      <c r="AG75" s="867"/>
      <c r="AH75" s="867"/>
      <c r="AI75" s="867"/>
      <c r="AJ75" s="868"/>
      <c r="AK75" s="866"/>
      <c r="AL75" s="867"/>
      <c r="AM75" s="867"/>
      <c r="AN75" s="867"/>
      <c r="AO75" s="868"/>
      <c r="AP75" s="866"/>
      <c r="AQ75" s="867"/>
      <c r="AR75" s="867"/>
      <c r="AS75" s="867"/>
      <c r="AT75" s="868"/>
      <c r="AU75" s="866"/>
      <c r="AV75" s="867"/>
      <c r="AW75" s="867"/>
      <c r="AX75" s="867"/>
      <c r="AY75" s="868"/>
      <c r="AZ75" s="873"/>
      <c r="BA75" s="873"/>
      <c r="BB75" s="873"/>
      <c r="BC75" s="873"/>
      <c r="BD75" s="874"/>
      <c r="BE75" s="224"/>
      <c r="BF75" s="224"/>
      <c r="BG75" s="224"/>
      <c r="BH75" s="224"/>
      <c r="BI75" s="224"/>
      <c r="BJ75" s="224"/>
      <c r="BK75" s="224"/>
      <c r="BL75" s="224"/>
      <c r="BM75" s="224"/>
      <c r="BN75" s="224"/>
      <c r="BO75" s="224"/>
      <c r="BP75" s="224"/>
      <c r="BQ75" s="221">
        <v>69</v>
      </c>
      <c r="BR75" s="226"/>
      <c r="BS75" s="900"/>
      <c r="BT75" s="901"/>
      <c r="BU75" s="901"/>
      <c r="BV75" s="901"/>
      <c r="BW75" s="901"/>
      <c r="BX75" s="901"/>
      <c r="BY75" s="901"/>
      <c r="BZ75" s="901"/>
      <c r="CA75" s="901"/>
      <c r="CB75" s="901"/>
      <c r="CC75" s="901"/>
      <c r="CD75" s="901"/>
      <c r="CE75" s="901"/>
      <c r="CF75" s="901"/>
      <c r="CG75" s="906"/>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214"/>
    </row>
    <row r="76" spans="1:131" ht="26.25" customHeight="1" x14ac:dyDescent="0.15">
      <c r="A76" s="221">
        <v>9</v>
      </c>
      <c r="B76" s="913"/>
      <c r="C76" s="870"/>
      <c r="D76" s="870"/>
      <c r="E76" s="870"/>
      <c r="F76" s="870"/>
      <c r="G76" s="870"/>
      <c r="H76" s="870"/>
      <c r="I76" s="870"/>
      <c r="J76" s="870"/>
      <c r="K76" s="870"/>
      <c r="L76" s="870"/>
      <c r="M76" s="870"/>
      <c r="N76" s="870"/>
      <c r="O76" s="870"/>
      <c r="P76" s="914"/>
      <c r="Q76" s="916"/>
      <c r="R76" s="867"/>
      <c r="S76" s="867"/>
      <c r="T76" s="867"/>
      <c r="U76" s="868"/>
      <c r="V76" s="866"/>
      <c r="W76" s="867"/>
      <c r="X76" s="867"/>
      <c r="Y76" s="867"/>
      <c r="Z76" s="868"/>
      <c r="AA76" s="866"/>
      <c r="AB76" s="867"/>
      <c r="AC76" s="867"/>
      <c r="AD76" s="867"/>
      <c r="AE76" s="868"/>
      <c r="AF76" s="866"/>
      <c r="AG76" s="867"/>
      <c r="AH76" s="867"/>
      <c r="AI76" s="867"/>
      <c r="AJ76" s="868"/>
      <c r="AK76" s="866"/>
      <c r="AL76" s="867"/>
      <c r="AM76" s="867"/>
      <c r="AN76" s="867"/>
      <c r="AO76" s="868"/>
      <c r="AP76" s="866"/>
      <c r="AQ76" s="867"/>
      <c r="AR76" s="867"/>
      <c r="AS76" s="867"/>
      <c r="AT76" s="868"/>
      <c r="AU76" s="866"/>
      <c r="AV76" s="867"/>
      <c r="AW76" s="867"/>
      <c r="AX76" s="867"/>
      <c r="AY76" s="868"/>
      <c r="AZ76" s="873"/>
      <c r="BA76" s="873"/>
      <c r="BB76" s="873"/>
      <c r="BC76" s="873"/>
      <c r="BD76" s="874"/>
      <c r="BE76" s="224"/>
      <c r="BF76" s="224"/>
      <c r="BG76" s="224"/>
      <c r="BH76" s="224"/>
      <c r="BI76" s="224"/>
      <c r="BJ76" s="224"/>
      <c r="BK76" s="224"/>
      <c r="BL76" s="224"/>
      <c r="BM76" s="224"/>
      <c r="BN76" s="224"/>
      <c r="BO76" s="224"/>
      <c r="BP76" s="224"/>
      <c r="BQ76" s="221">
        <v>70</v>
      </c>
      <c r="BR76" s="226"/>
      <c r="BS76" s="900"/>
      <c r="BT76" s="901"/>
      <c r="BU76" s="901"/>
      <c r="BV76" s="901"/>
      <c r="BW76" s="901"/>
      <c r="BX76" s="901"/>
      <c r="BY76" s="901"/>
      <c r="BZ76" s="901"/>
      <c r="CA76" s="901"/>
      <c r="CB76" s="901"/>
      <c r="CC76" s="901"/>
      <c r="CD76" s="901"/>
      <c r="CE76" s="901"/>
      <c r="CF76" s="901"/>
      <c r="CG76" s="906"/>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214"/>
    </row>
    <row r="77" spans="1:131" ht="26.25" customHeight="1" x14ac:dyDescent="0.15">
      <c r="A77" s="221">
        <v>10</v>
      </c>
      <c r="B77" s="913"/>
      <c r="C77" s="870"/>
      <c r="D77" s="870"/>
      <c r="E77" s="870"/>
      <c r="F77" s="870"/>
      <c r="G77" s="870"/>
      <c r="H77" s="870"/>
      <c r="I77" s="870"/>
      <c r="J77" s="870"/>
      <c r="K77" s="870"/>
      <c r="L77" s="870"/>
      <c r="M77" s="870"/>
      <c r="N77" s="870"/>
      <c r="O77" s="870"/>
      <c r="P77" s="914"/>
      <c r="Q77" s="916"/>
      <c r="R77" s="867"/>
      <c r="S77" s="867"/>
      <c r="T77" s="867"/>
      <c r="U77" s="868"/>
      <c r="V77" s="866"/>
      <c r="W77" s="867"/>
      <c r="X77" s="867"/>
      <c r="Y77" s="867"/>
      <c r="Z77" s="868"/>
      <c r="AA77" s="866"/>
      <c r="AB77" s="867"/>
      <c r="AC77" s="867"/>
      <c r="AD77" s="867"/>
      <c r="AE77" s="868"/>
      <c r="AF77" s="866"/>
      <c r="AG77" s="867"/>
      <c r="AH77" s="867"/>
      <c r="AI77" s="867"/>
      <c r="AJ77" s="868"/>
      <c r="AK77" s="866"/>
      <c r="AL77" s="867"/>
      <c r="AM77" s="867"/>
      <c r="AN77" s="867"/>
      <c r="AO77" s="868"/>
      <c r="AP77" s="866"/>
      <c r="AQ77" s="867"/>
      <c r="AR77" s="867"/>
      <c r="AS77" s="867"/>
      <c r="AT77" s="868"/>
      <c r="AU77" s="866"/>
      <c r="AV77" s="867"/>
      <c r="AW77" s="867"/>
      <c r="AX77" s="867"/>
      <c r="AY77" s="868"/>
      <c r="AZ77" s="873"/>
      <c r="BA77" s="873"/>
      <c r="BB77" s="873"/>
      <c r="BC77" s="873"/>
      <c r="BD77" s="874"/>
      <c r="BE77" s="224"/>
      <c r="BF77" s="224"/>
      <c r="BG77" s="224"/>
      <c r="BH77" s="224"/>
      <c r="BI77" s="224"/>
      <c r="BJ77" s="224"/>
      <c r="BK77" s="224"/>
      <c r="BL77" s="224"/>
      <c r="BM77" s="224"/>
      <c r="BN77" s="224"/>
      <c r="BO77" s="224"/>
      <c r="BP77" s="224"/>
      <c r="BQ77" s="221">
        <v>71</v>
      </c>
      <c r="BR77" s="226"/>
      <c r="BS77" s="900"/>
      <c r="BT77" s="901"/>
      <c r="BU77" s="901"/>
      <c r="BV77" s="901"/>
      <c r="BW77" s="901"/>
      <c r="BX77" s="901"/>
      <c r="BY77" s="901"/>
      <c r="BZ77" s="901"/>
      <c r="CA77" s="901"/>
      <c r="CB77" s="901"/>
      <c r="CC77" s="901"/>
      <c r="CD77" s="901"/>
      <c r="CE77" s="901"/>
      <c r="CF77" s="901"/>
      <c r="CG77" s="906"/>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214"/>
    </row>
    <row r="78" spans="1:131" ht="26.25" customHeight="1" x14ac:dyDescent="0.15">
      <c r="A78" s="221">
        <v>11</v>
      </c>
      <c r="B78" s="913"/>
      <c r="C78" s="870"/>
      <c r="D78" s="870"/>
      <c r="E78" s="870"/>
      <c r="F78" s="870"/>
      <c r="G78" s="870"/>
      <c r="H78" s="870"/>
      <c r="I78" s="870"/>
      <c r="J78" s="870"/>
      <c r="K78" s="870"/>
      <c r="L78" s="870"/>
      <c r="M78" s="870"/>
      <c r="N78" s="870"/>
      <c r="O78" s="870"/>
      <c r="P78" s="914"/>
      <c r="Q78" s="915"/>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873"/>
      <c r="BA78" s="873"/>
      <c r="BB78" s="873"/>
      <c r="BC78" s="873"/>
      <c r="BD78" s="874"/>
      <c r="BE78" s="224"/>
      <c r="BF78" s="224"/>
      <c r="BG78" s="224"/>
      <c r="BH78" s="224"/>
      <c r="BI78" s="224"/>
      <c r="BJ78" s="214"/>
      <c r="BK78" s="214"/>
      <c r="BL78" s="214"/>
      <c r="BM78" s="214"/>
      <c r="BN78" s="214"/>
      <c r="BO78" s="224"/>
      <c r="BP78" s="224"/>
      <c r="BQ78" s="221">
        <v>72</v>
      </c>
      <c r="BR78" s="226"/>
      <c r="BS78" s="900"/>
      <c r="BT78" s="901"/>
      <c r="BU78" s="901"/>
      <c r="BV78" s="901"/>
      <c r="BW78" s="901"/>
      <c r="BX78" s="901"/>
      <c r="BY78" s="901"/>
      <c r="BZ78" s="901"/>
      <c r="CA78" s="901"/>
      <c r="CB78" s="901"/>
      <c r="CC78" s="901"/>
      <c r="CD78" s="901"/>
      <c r="CE78" s="901"/>
      <c r="CF78" s="901"/>
      <c r="CG78" s="906"/>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214"/>
    </row>
    <row r="79" spans="1:131" ht="26.25" customHeight="1" x14ac:dyDescent="0.15">
      <c r="A79" s="221">
        <v>12</v>
      </c>
      <c r="B79" s="913"/>
      <c r="C79" s="870"/>
      <c r="D79" s="870"/>
      <c r="E79" s="870"/>
      <c r="F79" s="870"/>
      <c r="G79" s="870"/>
      <c r="H79" s="870"/>
      <c r="I79" s="870"/>
      <c r="J79" s="870"/>
      <c r="K79" s="870"/>
      <c r="L79" s="870"/>
      <c r="M79" s="870"/>
      <c r="N79" s="870"/>
      <c r="O79" s="870"/>
      <c r="P79" s="914"/>
      <c r="Q79" s="915"/>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873"/>
      <c r="BA79" s="873"/>
      <c r="BB79" s="873"/>
      <c r="BC79" s="873"/>
      <c r="BD79" s="874"/>
      <c r="BE79" s="224"/>
      <c r="BF79" s="224"/>
      <c r="BG79" s="224"/>
      <c r="BH79" s="224"/>
      <c r="BI79" s="224"/>
      <c r="BJ79" s="214"/>
      <c r="BK79" s="214"/>
      <c r="BL79" s="214"/>
      <c r="BM79" s="214"/>
      <c r="BN79" s="214"/>
      <c r="BO79" s="224"/>
      <c r="BP79" s="224"/>
      <c r="BQ79" s="221">
        <v>73</v>
      </c>
      <c r="BR79" s="226"/>
      <c r="BS79" s="900"/>
      <c r="BT79" s="901"/>
      <c r="BU79" s="901"/>
      <c r="BV79" s="901"/>
      <c r="BW79" s="901"/>
      <c r="BX79" s="901"/>
      <c r="BY79" s="901"/>
      <c r="BZ79" s="901"/>
      <c r="CA79" s="901"/>
      <c r="CB79" s="901"/>
      <c r="CC79" s="901"/>
      <c r="CD79" s="901"/>
      <c r="CE79" s="901"/>
      <c r="CF79" s="901"/>
      <c r="CG79" s="906"/>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214"/>
    </row>
    <row r="80" spans="1:131" ht="26.25" customHeight="1" x14ac:dyDescent="0.15">
      <c r="A80" s="221">
        <v>13</v>
      </c>
      <c r="B80" s="913"/>
      <c r="C80" s="870"/>
      <c r="D80" s="870"/>
      <c r="E80" s="870"/>
      <c r="F80" s="870"/>
      <c r="G80" s="870"/>
      <c r="H80" s="870"/>
      <c r="I80" s="870"/>
      <c r="J80" s="870"/>
      <c r="K80" s="870"/>
      <c r="L80" s="870"/>
      <c r="M80" s="870"/>
      <c r="N80" s="870"/>
      <c r="O80" s="870"/>
      <c r="P80" s="914"/>
      <c r="Q80" s="915"/>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873"/>
      <c r="BA80" s="873"/>
      <c r="BB80" s="873"/>
      <c r="BC80" s="873"/>
      <c r="BD80" s="874"/>
      <c r="BE80" s="224"/>
      <c r="BF80" s="224"/>
      <c r="BG80" s="224"/>
      <c r="BH80" s="224"/>
      <c r="BI80" s="224"/>
      <c r="BJ80" s="224"/>
      <c r="BK80" s="224"/>
      <c r="BL80" s="224"/>
      <c r="BM80" s="224"/>
      <c r="BN80" s="224"/>
      <c r="BO80" s="224"/>
      <c r="BP80" s="224"/>
      <c r="BQ80" s="221">
        <v>74</v>
      </c>
      <c r="BR80" s="226"/>
      <c r="BS80" s="900"/>
      <c r="BT80" s="901"/>
      <c r="BU80" s="901"/>
      <c r="BV80" s="901"/>
      <c r="BW80" s="901"/>
      <c r="BX80" s="901"/>
      <c r="BY80" s="901"/>
      <c r="BZ80" s="901"/>
      <c r="CA80" s="901"/>
      <c r="CB80" s="901"/>
      <c r="CC80" s="901"/>
      <c r="CD80" s="901"/>
      <c r="CE80" s="901"/>
      <c r="CF80" s="901"/>
      <c r="CG80" s="906"/>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214"/>
    </row>
    <row r="81" spans="1:131" ht="26.25" customHeight="1" x14ac:dyDescent="0.15">
      <c r="A81" s="221">
        <v>14</v>
      </c>
      <c r="B81" s="913"/>
      <c r="C81" s="870"/>
      <c r="D81" s="870"/>
      <c r="E81" s="870"/>
      <c r="F81" s="870"/>
      <c r="G81" s="870"/>
      <c r="H81" s="870"/>
      <c r="I81" s="870"/>
      <c r="J81" s="870"/>
      <c r="K81" s="870"/>
      <c r="L81" s="870"/>
      <c r="M81" s="870"/>
      <c r="N81" s="870"/>
      <c r="O81" s="870"/>
      <c r="P81" s="914"/>
      <c r="Q81" s="915"/>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873"/>
      <c r="BA81" s="873"/>
      <c r="BB81" s="873"/>
      <c r="BC81" s="873"/>
      <c r="BD81" s="874"/>
      <c r="BE81" s="224"/>
      <c r="BF81" s="224"/>
      <c r="BG81" s="224"/>
      <c r="BH81" s="224"/>
      <c r="BI81" s="224"/>
      <c r="BJ81" s="224"/>
      <c r="BK81" s="224"/>
      <c r="BL81" s="224"/>
      <c r="BM81" s="224"/>
      <c r="BN81" s="224"/>
      <c r="BO81" s="224"/>
      <c r="BP81" s="224"/>
      <c r="BQ81" s="221">
        <v>75</v>
      </c>
      <c r="BR81" s="226"/>
      <c r="BS81" s="900"/>
      <c r="BT81" s="901"/>
      <c r="BU81" s="901"/>
      <c r="BV81" s="901"/>
      <c r="BW81" s="901"/>
      <c r="BX81" s="901"/>
      <c r="BY81" s="901"/>
      <c r="BZ81" s="901"/>
      <c r="CA81" s="901"/>
      <c r="CB81" s="901"/>
      <c r="CC81" s="901"/>
      <c r="CD81" s="901"/>
      <c r="CE81" s="901"/>
      <c r="CF81" s="901"/>
      <c r="CG81" s="906"/>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214"/>
    </row>
    <row r="82" spans="1:131" ht="26.25" customHeight="1" x14ac:dyDescent="0.15">
      <c r="A82" s="221">
        <v>15</v>
      </c>
      <c r="B82" s="913"/>
      <c r="C82" s="870"/>
      <c r="D82" s="870"/>
      <c r="E82" s="870"/>
      <c r="F82" s="870"/>
      <c r="G82" s="870"/>
      <c r="H82" s="870"/>
      <c r="I82" s="870"/>
      <c r="J82" s="870"/>
      <c r="K82" s="870"/>
      <c r="L82" s="870"/>
      <c r="M82" s="870"/>
      <c r="N82" s="870"/>
      <c r="O82" s="870"/>
      <c r="P82" s="914"/>
      <c r="Q82" s="915"/>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873"/>
      <c r="BA82" s="873"/>
      <c r="BB82" s="873"/>
      <c r="BC82" s="873"/>
      <c r="BD82" s="874"/>
      <c r="BE82" s="224"/>
      <c r="BF82" s="224"/>
      <c r="BG82" s="224"/>
      <c r="BH82" s="224"/>
      <c r="BI82" s="224"/>
      <c r="BJ82" s="224"/>
      <c r="BK82" s="224"/>
      <c r="BL82" s="224"/>
      <c r="BM82" s="224"/>
      <c r="BN82" s="224"/>
      <c r="BO82" s="224"/>
      <c r="BP82" s="224"/>
      <c r="BQ82" s="221">
        <v>76</v>
      </c>
      <c r="BR82" s="226"/>
      <c r="BS82" s="900"/>
      <c r="BT82" s="901"/>
      <c r="BU82" s="901"/>
      <c r="BV82" s="901"/>
      <c r="BW82" s="901"/>
      <c r="BX82" s="901"/>
      <c r="BY82" s="901"/>
      <c r="BZ82" s="901"/>
      <c r="CA82" s="901"/>
      <c r="CB82" s="901"/>
      <c r="CC82" s="901"/>
      <c r="CD82" s="901"/>
      <c r="CE82" s="901"/>
      <c r="CF82" s="901"/>
      <c r="CG82" s="906"/>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214"/>
    </row>
    <row r="83" spans="1:131" ht="26.25" customHeight="1" x14ac:dyDescent="0.15">
      <c r="A83" s="221">
        <v>16</v>
      </c>
      <c r="B83" s="913"/>
      <c r="C83" s="870"/>
      <c r="D83" s="870"/>
      <c r="E83" s="870"/>
      <c r="F83" s="870"/>
      <c r="G83" s="870"/>
      <c r="H83" s="870"/>
      <c r="I83" s="870"/>
      <c r="J83" s="870"/>
      <c r="K83" s="870"/>
      <c r="L83" s="870"/>
      <c r="M83" s="870"/>
      <c r="N83" s="870"/>
      <c r="O83" s="870"/>
      <c r="P83" s="914"/>
      <c r="Q83" s="915"/>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873"/>
      <c r="BA83" s="873"/>
      <c r="BB83" s="873"/>
      <c r="BC83" s="873"/>
      <c r="BD83" s="874"/>
      <c r="BE83" s="224"/>
      <c r="BF83" s="224"/>
      <c r="BG83" s="224"/>
      <c r="BH83" s="224"/>
      <c r="BI83" s="224"/>
      <c r="BJ83" s="224"/>
      <c r="BK83" s="224"/>
      <c r="BL83" s="224"/>
      <c r="BM83" s="224"/>
      <c r="BN83" s="224"/>
      <c r="BO83" s="224"/>
      <c r="BP83" s="224"/>
      <c r="BQ83" s="221">
        <v>77</v>
      </c>
      <c r="BR83" s="226"/>
      <c r="BS83" s="900"/>
      <c r="BT83" s="901"/>
      <c r="BU83" s="901"/>
      <c r="BV83" s="901"/>
      <c r="BW83" s="901"/>
      <c r="BX83" s="901"/>
      <c r="BY83" s="901"/>
      <c r="BZ83" s="901"/>
      <c r="CA83" s="901"/>
      <c r="CB83" s="901"/>
      <c r="CC83" s="901"/>
      <c r="CD83" s="901"/>
      <c r="CE83" s="901"/>
      <c r="CF83" s="901"/>
      <c r="CG83" s="906"/>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214"/>
    </row>
    <row r="84" spans="1:131" ht="26.25" customHeight="1" x14ac:dyDescent="0.15">
      <c r="A84" s="221">
        <v>17</v>
      </c>
      <c r="B84" s="913"/>
      <c r="C84" s="870"/>
      <c r="D84" s="870"/>
      <c r="E84" s="870"/>
      <c r="F84" s="870"/>
      <c r="G84" s="870"/>
      <c r="H84" s="870"/>
      <c r="I84" s="870"/>
      <c r="J84" s="870"/>
      <c r="K84" s="870"/>
      <c r="L84" s="870"/>
      <c r="M84" s="870"/>
      <c r="N84" s="870"/>
      <c r="O84" s="870"/>
      <c r="P84" s="914"/>
      <c r="Q84" s="915"/>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873"/>
      <c r="BA84" s="873"/>
      <c r="BB84" s="873"/>
      <c r="BC84" s="873"/>
      <c r="BD84" s="874"/>
      <c r="BE84" s="224"/>
      <c r="BF84" s="224"/>
      <c r="BG84" s="224"/>
      <c r="BH84" s="224"/>
      <c r="BI84" s="224"/>
      <c r="BJ84" s="224"/>
      <c r="BK84" s="224"/>
      <c r="BL84" s="224"/>
      <c r="BM84" s="224"/>
      <c r="BN84" s="224"/>
      <c r="BO84" s="224"/>
      <c r="BP84" s="224"/>
      <c r="BQ84" s="221">
        <v>78</v>
      </c>
      <c r="BR84" s="226"/>
      <c r="BS84" s="900"/>
      <c r="BT84" s="901"/>
      <c r="BU84" s="901"/>
      <c r="BV84" s="901"/>
      <c r="BW84" s="901"/>
      <c r="BX84" s="901"/>
      <c r="BY84" s="901"/>
      <c r="BZ84" s="901"/>
      <c r="CA84" s="901"/>
      <c r="CB84" s="901"/>
      <c r="CC84" s="901"/>
      <c r="CD84" s="901"/>
      <c r="CE84" s="901"/>
      <c r="CF84" s="901"/>
      <c r="CG84" s="906"/>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214"/>
    </row>
    <row r="85" spans="1:131" ht="26.25" customHeight="1" x14ac:dyDescent="0.15">
      <c r="A85" s="221">
        <v>18</v>
      </c>
      <c r="B85" s="913"/>
      <c r="C85" s="870"/>
      <c r="D85" s="870"/>
      <c r="E85" s="870"/>
      <c r="F85" s="870"/>
      <c r="G85" s="870"/>
      <c r="H85" s="870"/>
      <c r="I85" s="870"/>
      <c r="J85" s="870"/>
      <c r="K85" s="870"/>
      <c r="L85" s="870"/>
      <c r="M85" s="870"/>
      <c r="N85" s="870"/>
      <c r="O85" s="870"/>
      <c r="P85" s="914"/>
      <c r="Q85" s="915"/>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873"/>
      <c r="BA85" s="873"/>
      <c r="BB85" s="873"/>
      <c r="BC85" s="873"/>
      <c r="BD85" s="874"/>
      <c r="BE85" s="224"/>
      <c r="BF85" s="224"/>
      <c r="BG85" s="224"/>
      <c r="BH85" s="224"/>
      <c r="BI85" s="224"/>
      <c r="BJ85" s="224"/>
      <c r="BK85" s="224"/>
      <c r="BL85" s="224"/>
      <c r="BM85" s="224"/>
      <c r="BN85" s="224"/>
      <c r="BO85" s="224"/>
      <c r="BP85" s="224"/>
      <c r="BQ85" s="221">
        <v>79</v>
      </c>
      <c r="BR85" s="226"/>
      <c r="BS85" s="900"/>
      <c r="BT85" s="901"/>
      <c r="BU85" s="901"/>
      <c r="BV85" s="901"/>
      <c r="BW85" s="901"/>
      <c r="BX85" s="901"/>
      <c r="BY85" s="901"/>
      <c r="BZ85" s="901"/>
      <c r="CA85" s="901"/>
      <c r="CB85" s="901"/>
      <c r="CC85" s="901"/>
      <c r="CD85" s="901"/>
      <c r="CE85" s="901"/>
      <c r="CF85" s="901"/>
      <c r="CG85" s="906"/>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214"/>
    </row>
    <row r="86" spans="1:131" ht="26.25" customHeight="1" x14ac:dyDescent="0.15">
      <c r="A86" s="221">
        <v>19</v>
      </c>
      <c r="B86" s="913"/>
      <c r="C86" s="870"/>
      <c r="D86" s="870"/>
      <c r="E86" s="870"/>
      <c r="F86" s="870"/>
      <c r="G86" s="870"/>
      <c r="H86" s="870"/>
      <c r="I86" s="870"/>
      <c r="J86" s="870"/>
      <c r="K86" s="870"/>
      <c r="L86" s="870"/>
      <c r="M86" s="870"/>
      <c r="N86" s="870"/>
      <c r="O86" s="870"/>
      <c r="P86" s="914"/>
      <c r="Q86" s="915"/>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873"/>
      <c r="BA86" s="873"/>
      <c r="BB86" s="873"/>
      <c r="BC86" s="873"/>
      <c r="BD86" s="874"/>
      <c r="BE86" s="224"/>
      <c r="BF86" s="224"/>
      <c r="BG86" s="224"/>
      <c r="BH86" s="224"/>
      <c r="BI86" s="224"/>
      <c r="BJ86" s="224"/>
      <c r="BK86" s="224"/>
      <c r="BL86" s="224"/>
      <c r="BM86" s="224"/>
      <c r="BN86" s="224"/>
      <c r="BO86" s="224"/>
      <c r="BP86" s="224"/>
      <c r="BQ86" s="221">
        <v>80</v>
      </c>
      <c r="BR86" s="226"/>
      <c r="BS86" s="900"/>
      <c r="BT86" s="901"/>
      <c r="BU86" s="901"/>
      <c r="BV86" s="901"/>
      <c r="BW86" s="901"/>
      <c r="BX86" s="901"/>
      <c r="BY86" s="901"/>
      <c r="BZ86" s="901"/>
      <c r="CA86" s="901"/>
      <c r="CB86" s="901"/>
      <c r="CC86" s="901"/>
      <c r="CD86" s="901"/>
      <c r="CE86" s="901"/>
      <c r="CF86" s="901"/>
      <c r="CG86" s="906"/>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214"/>
    </row>
    <row r="87" spans="1:131" ht="26.25" customHeight="1" x14ac:dyDescent="0.15">
      <c r="A87" s="227">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224"/>
      <c r="BF87" s="224"/>
      <c r="BG87" s="224"/>
      <c r="BH87" s="224"/>
      <c r="BI87" s="224"/>
      <c r="BJ87" s="224"/>
      <c r="BK87" s="224"/>
      <c r="BL87" s="224"/>
      <c r="BM87" s="224"/>
      <c r="BN87" s="224"/>
      <c r="BO87" s="224"/>
      <c r="BP87" s="224"/>
      <c r="BQ87" s="221">
        <v>81</v>
      </c>
      <c r="BR87" s="226"/>
      <c r="BS87" s="900"/>
      <c r="BT87" s="901"/>
      <c r="BU87" s="901"/>
      <c r="BV87" s="901"/>
      <c r="BW87" s="901"/>
      <c r="BX87" s="901"/>
      <c r="BY87" s="901"/>
      <c r="BZ87" s="901"/>
      <c r="CA87" s="901"/>
      <c r="CB87" s="901"/>
      <c r="CC87" s="901"/>
      <c r="CD87" s="901"/>
      <c r="CE87" s="901"/>
      <c r="CF87" s="901"/>
      <c r="CG87" s="906"/>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214"/>
    </row>
    <row r="88" spans="1:131" ht="26.25" customHeight="1" thickBot="1" x14ac:dyDescent="0.2">
      <c r="A88" s="223" t="s">
        <v>381</v>
      </c>
      <c r="B88" s="825" t="s">
        <v>408</v>
      </c>
      <c r="C88" s="826"/>
      <c r="D88" s="826"/>
      <c r="E88" s="826"/>
      <c r="F88" s="826"/>
      <c r="G88" s="826"/>
      <c r="H88" s="826"/>
      <c r="I88" s="826"/>
      <c r="J88" s="826"/>
      <c r="K88" s="826"/>
      <c r="L88" s="826"/>
      <c r="M88" s="826"/>
      <c r="N88" s="826"/>
      <c r="O88" s="826"/>
      <c r="P88" s="827"/>
      <c r="Q88" s="881"/>
      <c r="R88" s="882"/>
      <c r="S88" s="882"/>
      <c r="T88" s="882"/>
      <c r="U88" s="882"/>
      <c r="V88" s="882"/>
      <c r="W88" s="882"/>
      <c r="X88" s="882"/>
      <c r="Y88" s="882"/>
      <c r="Z88" s="882"/>
      <c r="AA88" s="882"/>
      <c r="AB88" s="882"/>
      <c r="AC88" s="882"/>
      <c r="AD88" s="882"/>
      <c r="AE88" s="882"/>
      <c r="AF88" s="885">
        <v>5384</v>
      </c>
      <c r="AG88" s="885"/>
      <c r="AH88" s="885"/>
      <c r="AI88" s="885"/>
      <c r="AJ88" s="885"/>
      <c r="AK88" s="882"/>
      <c r="AL88" s="882"/>
      <c r="AM88" s="882"/>
      <c r="AN88" s="882"/>
      <c r="AO88" s="882"/>
      <c r="AP88" s="885"/>
      <c r="AQ88" s="885"/>
      <c r="AR88" s="885"/>
      <c r="AS88" s="885"/>
      <c r="AT88" s="885"/>
      <c r="AU88" s="885"/>
      <c r="AV88" s="885"/>
      <c r="AW88" s="885"/>
      <c r="AX88" s="885"/>
      <c r="AY88" s="885"/>
      <c r="AZ88" s="890"/>
      <c r="BA88" s="890"/>
      <c r="BB88" s="890"/>
      <c r="BC88" s="890"/>
      <c r="BD88" s="891"/>
      <c r="BE88" s="224"/>
      <c r="BF88" s="224"/>
      <c r="BG88" s="224"/>
      <c r="BH88" s="224"/>
      <c r="BI88" s="224"/>
      <c r="BJ88" s="224"/>
      <c r="BK88" s="224"/>
      <c r="BL88" s="224"/>
      <c r="BM88" s="224"/>
      <c r="BN88" s="224"/>
      <c r="BO88" s="224"/>
      <c r="BP88" s="224"/>
      <c r="BQ88" s="221">
        <v>82</v>
      </c>
      <c r="BR88" s="226"/>
      <c r="BS88" s="900"/>
      <c r="BT88" s="901"/>
      <c r="BU88" s="901"/>
      <c r="BV88" s="901"/>
      <c r="BW88" s="901"/>
      <c r="BX88" s="901"/>
      <c r="BY88" s="901"/>
      <c r="BZ88" s="901"/>
      <c r="CA88" s="901"/>
      <c r="CB88" s="901"/>
      <c r="CC88" s="901"/>
      <c r="CD88" s="901"/>
      <c r="CE88" s="901"/>
      <c r="CF88" s="901"/>
      <c r="CG88" s="906"/>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214"/>
    </row>
    <row r="89" spans="1:131" ht="26.25" hidden="1" customHeight="1" x14ac:dyDescent="0.15">
      <c r="A89" s="228"/>
      <c r="B89" s="229"/>
      <c r="C89" s="229"/>
      <c r="D89" s="229"/>
      <c r="E89" s="229"/>
      <c r="F89" s="229"/>
      <c r="G89" s="229"/>
      <c r="H89" s="229"/>
      <c r="I89" s="229"/>
      <c r="J89" s="229"/>
      <c r="K89" s="229"/>
      <c r="L89" s="229"/>
      <c r="M89" s="229"/>
      <c r="N89" s="229"/>
      <c r="O89" s="229"/>
      <c r="P89" s="229"/>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1"/>
      <c r="BA89" s="231"/>
      <c r="BB89" s="231"/>
      <c r="BC89" s="231"/>
      <c r="BD89" s="231"/>
      <c r="BE89" s="224"/>
      <c r="BF89" s="224"/>
      <c r="BG89" s="224"/>
      <c r="BH89" s="224"/>
      <c r="BI89" s="224"/>
      <c r="BJ89" s="224"/>
      <c r="BK89" s="224"/>
      <c r="BL89" s="224"/>
      <c r="BM89" s="224"/>
      <c r="BN89" s="224"/>
      <c r="BO89" s="224"/>
      <c r="BP89" s="224"/>
      <c r="BQ89" s="221">
        <v>83</v>
      </c>
      <c r="BR89" s="226"/>
      <c r="BS89" s="900"/>
      <c r="BT89" s="901"/>
      <c r="BU89" s="901"/>
      <c r="BV89" s="901"/>
      <c r="BW89" s="901"/>
      <c r="BX89" s="901"/>
      <c r="BY89" s="901"/>
      <c r="BZ89" s="901"/>
      <c r="CA89" s="901"/>
      <c r="CB89" s="901"/>
      <c r="CC89" s="901"/>
      <c r="CD89" s="901"/>
      <c r="CE89" s="901"/>
      <c r="CF89" s="901"/>
      <c r="CG89" s="906"/>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214"/>
    </row>
    <row r="90" spans="1:131" ht="26.25" hidden="1" customHeight="1" x14ac:dyDescent="0.15">
      <c r="A90" s="228"/>
      <c r="B90" s="229"/>
      <c r="C90" s="229"/>
      <c r="D90" s="229"/>
      <c r="E90" s="229"/>
      <c r="F90" s="229"/>
      <c r="G90" s="229"/>
      <c r="H90" s="229"/>
      <c r="I90" s="229"/>
      <c r="J90" s="229"/>
      <c r="K90" s="229"/>
      <c r="L90" s="229"/>
      <c r="M90" s="229"/>
      <c r="N90" s="229"/>
      <c r="O90" s="229"/>
      <c r="P90" s="229"/>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1"/>
      <c r="BA90" s="231"/>
      <c r="BB90" s="231"/>
      <c r="BC90" s="231"/>
      <c r="BD90" s="231"/>
      <c r="BE90" s="224"/>
      <c r="BF90" s="224"/>
      <c r="BG90" s="224"/>
      <c r="BH90" s="224"/>
      <c r="BI90" s="224"/>
      <c r="BJ90" s="224"/>
      <c r="BK90" s="224"/>
      <c r="BL90" s="224"/>
      <c r="BM90" s="224"/>
      <c r="BN90" s="224"/>
      <c r="BO90" s="224"/>
      <c r="BP90" s="224"/>
      <c r="BQ90" s="221">
        <v>84</v>
      </c>
      <c r="BR90" s="226"/>
      <c r="BS90" s="900"/>
      <c r="BT90" s="901"/>
      <c r="BU90" s="901"/>
      <c r="BV90" s="901"/>
      <c r="BW90" s="901"/>
      <c r="BX90" s="901"/>
      <c r="BY90" s="901"/>
      <c r="BZ90" s="901"/>
      <c r="CA90" s="901"/>
      <c r="CB90" s="901"/>
      <c r="CC90" s="901"/>
      <c r="CD90" s="901"/>
      <c r="CE90" s="901"/>
      <c r="CF90" s="901"/>
      <c r="CG90" s="906"/>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214"/>
    </row>
    <row r="91" spans="1:131" ht="26.25" hidden="1" customHeight="1" x14ac:dyDescent="0.15">
      <c r="A91" s="228"/>
      <c r="B91" s="229"/>
      <c r="C91" s="229"/>
      <c r="D91" s="229"/>
      <c r="E91" s="229"/>
      <c r="F91" s="229"/>
      <c r="G91" s="229"/>
      <c r="H91" s="229"/>
      <c r="I91" s="229"/>
      <c r="J91" s="229"/>
      <c r="K91" s="229"/>
      <c r="L91" s="229"/>
      <c r="M91" s="229"/>
      <c r="N91" s="229"/>
      <c r="O91" s="229"/>
      <c r="P91" s="229"/>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1"/>
      <c r="BA91" s="231"/>
      <c r="BB91" s="231"/>
      <c r="BC91" s="231"/>
      <c r="BD91" s="231"/>
      <c r="BE91" s="224"/>
      <c r="BF91" s="224"/>
      <c r="BG91" s="224"/>
      <c r="BH91" s="224"/>
      <c r="BI91" s="224"/>
      <c r="BJ91" s="224"/>
      <c r="BK91" s="224"/>
      <c r="BL91" s="224"/>
      <c r="BM91" s="224"/>
      <c r="BN91" s="224"/>
      <c r="BO91" s="224"/>
      <c r="BP91" s="224"/>
      <c r="BQ91" s="221">
        <v>85</v>
      </c>
      <c r="BR91" s="226"/>
      <c r="BS91" s="900"/>
      <c r="BT91" s="901"/>
      <c r="BU91" s="901"/>
      <c r="BV91" s="901"/>
      <c r="BW91" s="901"/>
      <c r="BX91" s="901"/>
      <c r="BY91" s="901"/>
      <c r="BZ91" s="901"/>
      <c r="CA91" s="901"/>
      <c r="CB91" s="901"/>
      <c r="CC91" s="901"/>
      <c r="CD91" s="901"/>
      <c r="CE91" s="901"/>
      <c r="CF91" s="901"/>
      <c r="CG91" s="906"/>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214"/>
    </row>
    <row r="92" spans="1:131" ht="26.25" hidden="1" customHeight="1" x14ac:dyDescent="0.15">
      <c r="A92" s="228"/>
      <c r="B92" s="229"/>
      <c r="C92" s="229"/>
      <c r="D92" s="229"/>
      <c r="E92" s="229"/>
      <c r="F92" s="229"/>
      <c r="G92" s="229"/>
      <c r="H92" s="229"/>
      <c r="I92" s="229"/>
      <c r="J92" s="229"/>
      <c r="K92" s="229"/>
      <c r="L92" s="229"/>
      <c r="M92" s="229"/>
      <c r="N92" s="229"/>
      <c r="O92" s="229"/>
      <c r="P92" s="229"/>
      <c r="Q92" s="230"/>
      <c r="R92" s="230"/>
      <c r="S92" s="230"/>
      <c r="T92" s="230"/>
      <c r="U92" s="230"/>
      <c r="V92" s="230"/>
      <c r="W92" s="230"/>
      <c r="X92" s="230"/>
      <c r="Y92" s="230"/>
      <c r="Z92" s="230"/>
      <c r="AA92" s="230"/>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0"/>
      <c r="AY92" s="230"/>
      <c r="AZ92" s="231"/>
      <c r="BA92" s="231"/>
      <c r="BB92" s="231"/>
      <c r="BC92" s="231"/>
      <c r="BD92" s="231"/>
      <c r="BE92" s="224"/>
      <c r="BF92" s="224"/>
      <c r="BG92" s="224"/>
      <c r="BH92" s="224"/>
      <c r="BI92" s="224"/>
      <c r="BJ92" s="224"/>
      <c r="BK92" s="224"/>
      <c r="BL92" s="224"/>
      <c r="BM92" s="224"/>
      <c r="BN92" s="224"/>
      <c r="BO92" s="224"/>
      <c r="BP92" s="224"/>
      <c r="BQ92" s="221">
        <v>86</v>
      </c>
      <c r="BR92" s="226"/>
      <c r="BS92" s="900"/>
      <c r="BT92" s="901"/>
      <c r="BU92" s="901"/>
      <c r="BV92" s="901"/>
      <c r="BW92" s="901"/>
      <c r="BX92" s="901"/>
      <c r="BY92" s="901"/>
      <c r="BZ92" s="901"/>
      <c r="CA92" s="901"/>
      <c r="CB92" s="901"/>
      <c r="CC92" s="901"/>
      <c r="CD92" s="901"/>
      <c r="CE92" s="901"/>
      <c r="CF92" s="901"/>
      <c r="CG92" s="906"/>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214"/>
    </row>
    <row r="93" spans="1:131" ht="26.25" hidden="1" customHeight="1" x14ac:dyDescent="0.15">
      <c r="A93" s="228"/>
      <c r="B93" s="229"/>
      <c r="C93" s="229"/>
      <c r="D93" s="229"/>
      <c r="E93" s="229"/>
      <c r="F93" s="229"/>
      <c r="G93" s="229"/>
      <c r="H93" s="229"/>
      <c r="I93" s="229"/>
      <c r="J93" s="229"/>
      <c r="K93" s="229"/>
      <c r="L93" s="229"/>
      <c r="M93" s="229"/>
      <c r="N93" s="229"/>
      <c r="O93" s="229"/>
      <c r="P93" s="229"/>
      <c r="Q93" s="230"/>
      <c r="R93" s="230"/>
      <c r="S93" s="230"/>
      <c r="T93" s="230"/>
      <c r="U93" s="230"/>
      <c r="V93" s="230"/>
      <c r="W93" s="230"/>
      <c r="X93" s="230"/>
      <c r="Y93" s="230"/>
      <c r="Z93" s="230"/>
      <c r="AA93" s="230"/>
      <c r="AB93" s="230"/>
      <c r="AC93" s="230"/>
      <c r="AD93" s="230"/>
      <c r="AE93" s="230"/>
      <c r="AF93" s="230"/>
      <c r="AG93" s="230"/>
      <c r="AH93" s="230"/>
      <c r="AI93" s="230"/>
      <c r="AJ93" s="230"/>
      <c r="AK93" s="230"/>
      <c r="AL93" s="230"/>
      <c r="AM93" s="230"/>
      <c r="AN93" s="230"/>
      <c r="AO93" s="230"/>
      <c r="AP93" s="230"/>
      <c r="AQ93" s="230"/>
      <c r="AR93" s="230"/>
      <c r="AS93" s="230"/>
      <c r="AT93" s="230"/>
      <c r="AU93" s="230"/>
      <c r="AV93" s="230"/>
      <c r="AW93" s="230"/>
      <c r="AX93" s="230"/>
      <c r="AY93" s="230"/>
      <c r="AZ93" s="231"/>
      <c r="BA93" s="231"/>
      <c r="BB93" s="231"/>
      <c r="BC93" s="231"/>
      <c r="BD93" s="231"/>
      <c r="BE93" s="224"/>
      <c r="BF93" s="224"/>
      <c r="BG93" s="224"/>
      <c r="BH93" s="224"/>
      <c r="BI93" s="224"/>
      <c r="BJ93" s="224"/>
      <c r="BK93" s="224"/>
      <c r="BL93" s="224"/>
      <c r="BM93" s="224"/>
      <c r="BN93" s="224"/>
      <c r="BO93" s="224"/>
      <c r="BP93" s="224"/>
      <c r="BQ93" s="221">
        <v>87</v>
      </c>
      <c r="BR93" s="226"/>
      <c r="BS93" s="900"/>
      <c r="BT93" s="901"/>
      <c r="BU93" s="901"/>
      <c r="BV93" s="901"/>
      <c r="BW93" s="901"/>
      <c r="BX93" s="901"/>
      <c r="BY93" s="901"/>
      <c r="BZ93" s="901"/>
      <c r="CA93" s="901"/>
      <c r="CB93" s="901"/>
      <c r="CC93" s="901"/>
      <c r="CD93" s="901"/>
      <c r="CE93" s="901"/>
      <c r="CF93" s="901"/>
      <c r="CG93" s="906"/>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214"/>
    </row>
    <row r="94" spans="1:131" ht="26.25" hidden="1" customHeight="1" x14ac:dyDescent="0.15">
      <c r="A94" s="228"/>
      <c r="B94" s="229"/>
      <c r="C94" s="229"/>
      <c r="D94" s="229"/>
      <c r="E94" s="229"/>
      <c r="F94" s="229"/>
      <c r="G94" s="229"/>
      <c r="H94" s="229"/>
      <c r="I94" s="229"/>
      <c r="J94" s="229"/>
      <c r="K94" s="229"/>
      <c r="L94" s="229"/>
      <c r="M94" s="229"/>
      <c r="N94" s="229"/>
      <c r="O94" s="229"/>
      <c r="P94" s="229"/>
      <c r="Q94" s="230"/>
      <c r="R94" s="230"/>
      <c r="S94" s="230"/>
      <c r="T94" s="230"/>
      <c r="U94" s="230"/>
      <c r="V94" s="230"/>
      <c r="W94" s="230"/>
      <c r="X94" s="230"/>
      <c r="Y94" s="230"/>
      <c r="Z94" s="230"/>
      <c r="AA94" s="230"/>
      <c r="AB94" s="230"/>
      <c r="AC94" s="230"/>
      <c r="AD94" s="230"/>
      <c r="AE94" s="230"/>
      <c r="AF94" s="230"/>
      <c r="AG94" s="230"/>
      <c r="AH94" s="230"/>
      <c r="AI94" s="230"/>
      <c r="AJ94" s="230"/>
      <c r="AK94" s="230"/>
      <c r="AL94" s="230"/>
      <c r="AM94" s="230"/>
      <c r="AN94" s="230"/>
      <c r="AO94" s="230"/>
      <c r="AP94" s="230"/>
      <c r="AQ94" s="230"/>
      <c r="AR94" s="230"/>
      <c r="AS94" s="230"/>
      <c r="AT94" s="230"/>
      <c r="AU94" s="230"/>
      <c r="AV94" s="230"/>
      <c r="AW94" s="230"/>
      <c r="AX94" s="230"/>
      <c r="AY94" s="230"/>
      <c r="AZ94" s="231"/>
      <c r="BA94" s="231"/>
      <c r="BB94" s="231"/>
      <c r="BC94" s="231"/>
      <c r="BD94" s="231"/>
      <c r="BE94" s="224"/>
      <c r="BF94" s="224"/>
      <c r="BG94" s="224"/>
      <c r="BH94" s="224"/>
      <c r="BI94" s="224"/>
      <c r="BJ94" s="224"/>
      <c r="BK94" s="224"/>
      <c r="BL94" s="224"/>
      <c r="BM94" s="224"/>
      <c r="BN94" s="224"/>
      <c r="BO94" s="224"/>
      <c r="BP94" s="224"/>
      <c r="BQ94" s="221">
        <v>88</v>
      </c>
      <c r="BR94" s="226"/>
      <c r="BS94" s="900"/>
      <c r="BT94" s="901"/>
      <c r="BU94" s="901"/>
      <c r="BV94" s="901"/>
      <c r="BW94" s="901"/>
      <c r="BX94" s="901"/>
      <c r="BY94" s="901"/>
      <c r="BZ94" s="901"/>
      <c r="CA94" s="901"/>
      <c r="CB94" s="901"/>
      <c r="CC94" s="901"/>
      <c r="CD94" s="901"/>
      <c r="CE94" s="901"/>
      <c r="CF94" s="901"/>
      <c r="CG94" s="906"/>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214"/>
    </row>
    <row r="95" spans="1:131" ht="26.25" hidden="1" customHeight="1" x14ac:dyDescent="0.15">
      <c r="A95" s="228"/>
      <c r="B95" s="229"/>
      <c r="C95" s="229"/>
      <c r="D95" s="229"/>
      <c r="E95" s="229"/>
      <c r="F95" s="229"/>
      <c r="G95" s="229"/>
      <c r="H95" s="229"/>
      <c r="I95" s="229"/>
      <c r="J95" s="229"/>
      <c r="K95" s="229"/>
      <c r="L95" s="229"/>
      <c r="M95" s="229"/>
      <c r="N95" s="229"/>
      <c r="O95" s="229"/>
      <c r="P95" s="229"/>
      <c r="Q95" s="230"/>
      <c r="R95" s="230"/>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1"/>
      <c r="BA95" s="231"/>
      <c r="BB95" s="231"/>
      <c r="BC95" s="231"/>
      <c r="BD95" s="231"/>
      <c r="BE95" s="224"/>
      <c r="BF95" s="224"/>
      <c r="BG95" s="224"/>
      <c r="BH95" s="224"/>
      <c r="BI95" s="224"/>
      <c r="BJ95" s="224"/>
      <c r="BK95" s="224"/>
      <c r="BL95" s="224"/>
      <c r="BM95" s="224"/>
      <c r="BN95" s="224"/>
      <c r="BO95" s="224"/>
      <c r="BP95" s="224"/>
      <c r="BQ95" s="221">
        <v>89</v>
      </c>
      <c r="BR95" s="226"/>
      <c r="BS95" s="900"/>
      <c r="BT95" s="901"/>
      <c r="BU95" s="901"/>
      <c r="BV95" s="901"/>
      <c r="BW95" s="901"/>
      <c r="BX95" s="901"/>
      <c r="BY95" s="901"/>
      <c r="BZ95" s="901"/>
      <c r="CA95" s="901"/>
      <c r="CB95" s="901"/>
      <c r="CC95" s="901"/>
      <c r="CD95" s="901"/>
      <c r="CE95" s="901"/>
      <c r="CF95" s="901"/>
      <c r="CG95" s="906"/>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214"/>
    </row>
    <row r="96" spans="1:131" ht="26.25" hidden="1" customHeight="1" x14ac:dyDescent="0.15">
      <c r="A96" s="228"/>
      <c r="B96" s="229"/>
      <c r="C96" s="229"/>
      <c r="D96" s="229"/>
      <c r="E96" s="229"/>
      <c r="F96" s="229"/>
      <c r="G96" s="229"/>
      <c r="H96" s="229"/>
      <c r="I96" s="229"/>
      <c r="J96" s="229"/>
      <c r="K96" s="229"/>
      <c r="L96" s="229"/>
      <c r="M96" s="229"/>
      <c r="N96" s="229"/>
      <c r="O96" s="229"/>
      <c r="P96" s="229"/>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230"/>
      <c r="AP96" s="230"/>
      <c r="AQ96" s="230"/>
      <c r="AR96" s="230"/>
      <c r="AS96" s="230"/>
      <c r="AT96" s="230"/>
      <c r="AU96" s="230"/>
      <c r="AV96" s="230"/>
      <c r="AW96" s="230"/>
      <c r="AX96" s="230"/>
      <c r="AY96" s="230"/>
      <c r="AZ96" s="231"/>
      <c r="BA96" s="231"/>
      <c r="BB96" s="231"/>
      <c r="BC96" s="231"/>
      <c r="BD96" s="231"/>
      <c r="BE96" s="224"/>
      <c r="BF96" s="224"/>
      <c r="BG96" s="224"/>
      <c r="BH96" s="224"/>
      <c r="BI96" s="224"/>
      <c r="BJ96" s="224"/>
      <c r="BK96" s="224"/>
      <c r="BL96" s="224"/>
      <c r="BM96" s="224"/>
      <c r="BN96" s="224"/>
      <c r="BO96" s="224"/>
      <c r="BP96" s="224"/>
      <c r="BQ96" s="221">
        <v>90</v>
      </c>
      <c r="BR96" s="226"/>
      <c r="BS96" s="900"/>
      <c r="BT96" s="901"/>
      <c r="BU96" s="901"/>
      <c r="BV96" s="901"/>
      <c r="BW96" s="901"/>
      <c r="BX96" s="901"/>
      <c r="BY96" s="901"/>
      <c r="BZ96" s="901"/>
      <c r="CA96" s="901"/>
      <c r="CB96" s="901"/>
      <c r="CC96" s="901"/>
      <c r="CD96" s="901"/>
      <c r="CE96" s="901"/>
      <c r="CF96" s="901"/>
      <c r="CG96" s="906"/>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214"/>
    </row>
    <row r="97" spans="1:131" ht="26.25" hidden="1" customHeight="1" x14ac:dyDescent="0.15">
      <c r="A97" s="228"/>
      <c r="B97" s="229"/>
      <c r="C97" s="229"/>
      <c r="D97" s="229"/>
      <c r="E97" s="229"/>
      <c r="F97" s="229"/>
      <c r="G97" s="229"/>
      <c r="H97" s="229"/>
      <c r="I97" s="229"/>
      <c r="J97" s="229"/>
      <c r="K97" s="229"/>
      <c r="L97" s="229"/>
      <c r="M97" s="229"/>
      <c r="N97" s="229"/>
      <c r="O97" s="229"/>
      <c r="P97" s="229"/>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230"/>
      <c r="AP97" s="230"/>
      <c r="AQ97" s="230"/>
      <c r="AR97" s="230"/>
      <c r="AS97" s="230"/>
      <c r="AT97" s="230"/>
      <c r="AU97" s="230"/>
      <c r="AV97" s="230"/>
      <c r="AW97" s="230"/>
      <c r="AX97" s="230"/>
      <c r="AY97" s="230"/>
      <c r="AZ97" s="231"/>
      <c r="BA97" s="231"/>
      <c r="BB97" s="231"/>
      <c r="BC97" s="231"/>
      <c r="BD97" s="231"/>
      <c r="BE97" s="224"/>
      <c r="BF97" s="224"/>
      <c r="BG97" s="224"/>
      <c r="BH97" s="224"/>
      <c r="BI97" s="224"/>
      <c r="BJ97" s="224"/>
      <c r="BK97" s="224"/>
      <c r="BL97" s="224"/>
      <c r="BM97" s="224"/>
      <c r="BN97" s="224"/>
      <c r="BO97" s="224"/>
      <c r="BP97" s="224"/>
      <c r="BQ97" s="221">
        <v>91</v>
      </c>
      <c r="BR97" s="226"/>
      <c r="BS97" s="900"/>
      <c r="BT97" s="901"/>
      <c r="BU97" s="901"/>
      <c r="BV97" s="901"/>
      <c r="BW97" s="901"/>
      <c r="BX97" s="901"/>
      <c r="BY97" s="901"/>
      <c r="BZ97" s="901"/>
      <c r="CA97" s="901"/>
      <c r="CB97" s="901"/>
      <c r="CC97" s="901"/>
      <c r="CD97" s="901"/>
      <c r="CE97" s="901"/>
      <c r="CF97" s="901"/>
      <c r="CG97" s="906"/>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214"/>
    </row>
    <row r="98" spans="1:131" ht="26.25" hidden="1" customHeight="1" x14ac:dyDescent="0.15">
      <c r="A98" s="228"/>
      <c r="B98" s="229"/>
      <c r="C98" s="229"/>
      <c r="D98" s="229"/>
      <c r="E98" s="229"/>
      <c r="F98" s="229"/>
      <c r="G98" s="229"/>
      <c r="H98" s="229"/>
      <c r="I98" s="229"/>
      <c r="J98" s="229"/>
      <c r="K98" s="229"/>
      <c r="L98" s="229"/>
      <c r="M98" s="229"/>
      <c r="N98" s="229"/>
      <c r="O98" s="229"/>
      <c r="P98" s="229"/>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c r="AY98" s="230"/>
      <c r="AZ98" s="231"/>
      <c r="BA98" s="231"/>
      <c r="BB98" s="231"/>
      <c r="BC98" s="231"/>
      <c r="BD98" s="231"/>
      <c r="BE98" s="224"/>
      <c r="BF98" s="224"/>
      <c r="BG98" s="224"/>
      <c r="BH98" s="224"/>
      <c r="BI98" s="224"/>
      <c r="BJ98" s="224"/>
      <c r="BK98" s="224"/>
      <c r="BL98" s="224"/>
      <c r="BM98" s="224"/>
      <c r="BN98" s="224"/>
      <c r="BO98" s="224"/>
      <c r="BP98" s="224"/>
      <c r="BQ98" s="221">
        <v>92</v>
      </c>
      <c r="BR98" s="226"/>
      <c r="BS98" s="900"/>
      <c r="BT98" s="901"/>
      <c r="BU98" s="901"/>
      <c r="BV98" s="901"/>
      <c r="BW98" s="901"/>
      <c r="BX98" s="901"/>
      <c r="BY98" s="901"/>
      <c r="BZ98" s="901"/>
      <c r="CA98" s="901"/>
      <c r="CB98" s="901"/>
      <c r="CC98" s="901"/>
      <c r="CD98" s="901"/>
      <c r="CE98" s="901"/>
      <c r="CF98" s="901"/>
      <c r="CG98" s="906"/>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214"/>
    </row>
    <row r="99" spans="1:131" ht="26.25" hidden="1" customHeight="1" x14ac:dyDescent="0.15">
      <c r="A99" s="228"/>
      <c r="B99" s="229"/>
      <c r="C99" s="229"/>
      <c r="D99" s="229"/>
      <c r="E99" s="229"/>
      <c r="F99" s="229"/>
      <c r="G99" s="229"/>
      <c r="H99" s="229"/>
      <c r="I99" s="229"/>
      <c r="J99" s="229"/>
      <c r="K99" s="229"/>
      <c r="L99" s="229"/>
      <c r="M99" s="229"/>
      <c r="N99" s="229"/>
      <c r="O99" s="229"/>
      <c r="P99" s="229"/>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0"/>
      <c r="AY99" s="230"/>
      <c r="AZ99" s="231"/>
      <c r="BA99" s="231"/>
      <c r="BB99" s="231"/>
      <c r="BC99" s="231"/>
      <c r="BD99" s="231"/>
      <c r="BE99" s="224"/>
      <c r="BF99" s="224"/>
      <c r="BG99" s="224"/>
      <c r="BH99" s="224"/>
      <c r="BI99" s="224"/>
      <c r="BJ99" s="224"/>
      <c r="BK99" s="224"/>
      <c r="BL99" s="224"/>
      <c r="BM99" s="224"/>
      <c r="BN99" s="224"/>
      <c r="BO99" s="224"/>
      <c r="BP99" s="224"/>
      <c r="BQ99" s="221">
        <v>93</v>
      </c>
      <c r="BR99" s="226"/>
      <c r="BS99" s="900"/>
      <c r="BT99" s="901"/>
      <c r="BU99" s="901"/>
      <c r="BV99" s="901"/>
      <c r="BW99" s="901"/>
      <c r="BX99" s="901"/>
      <c r="BY99" s="901"/>
      <c r="BZ99" s="901"/>
      <c r="CA99" s="901"/>
      <c r="CB99" s="901"/>
      <c r="CC99" s="901"/>
      <c r="CD99" s="901"/>
      <c r="CE99" s="901"/>
      <c r="CF99" s="901"/>
      <c r="CG99" s="906"/>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214"/>
    </row>
    <row r="100" spans="1:131" ht="26.25" hidden="1" customHeight="1" x14ac:dyDescent="0.15">
      <c r="A100" s="228"/>
      <c r="B100" s="229"/>
      <c r="C100" s="229"/>
      <c r="D100" s="229"/>
      <c r="E100" s="229"/>
      <c r="F100" s="229"/>
      <c r="G100" s="229"/>
      <c r="H100" s="229"/>
      <c r="I100" s="229"/>
      <c r="J100" s="229"/>
      <c r="K100" s="229"/>
      <c r="L100" s="229"/>
      <c r="M100" s="229"/>
      <c r="N100" s="229"/>
      <c r="O100" s="229"/>
      <c r="P100" s="229"/>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0"/>
      <c r="AZ100" s="231"/>
      <c r="BA100" s="231"/>
      <c r="BB100" s="231"/>
      <c r="BC100" s="231"/>
      <c r="BD100" s="231"/>
      <c r="BE100" s="224"/>
      <c r="BF100" s="224"/>
      <c r="BG100" s="224"/>
      <c r="BH100" s="224"/>
      <c r="BI100" s="224"/>
      <c r="BJ100" s="224"/>
      <c r="BK100" s="224"/>
      <c r="BL100" s="224"/>
      <c r="BM100" s="224"/>
      <c r="BN100" s="224"/>
      <c r="BO100" s="224"/>
      <c r="BP100" s="224"/>
      <c r="BQ100" s="221">
        <v>94</v>
      </c>
      <c r="BR100" s="226"/>
      <c r="BS100" s="900"/>
      <c r="BT100" s="901"/>
      <c r="BU100" s="901"/>
      <c r="BV100" s="901"/>
      <c r="BW100" s="901"/>
      <c r="BX100" s="901"/>
      <c r="BY100" s="901"/>
      <c r="BZ100" s="901"/>
      <c r="CA100" s="901"/>
      <c r="CB100" s="901"/>
      <c r="CC100" s="901"/>
      <c r="CD100" s="901"/>
      <c r="CE100" s="901"/>
      <c r="CF100" s="901"/>
      <c r="CG100" s="906"/>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214"/>
    </row>
    <row r="101" spans="1:131" ht="26.25" hidden="1" customHeight="1" x14ac:dyDescent="0.15">
      <c r="A101" s="228"/>
      <c r="B101" s="229"/>
      <c r="C101" s="229"/>
      <c r="D101" s="229"/>
      <c r="E101" s="229"/>
      <c r="F101" s="229"/>
      <c r="G101" s="229"/>
      <c r="H101" s="229"/>
      <c r="I101" s="229"/>
      <c r="J101" s="229"/>
      <c r="K101" s="229"/>
      <c r="L101" s="229"/>
      <c r="M101" s="229"/>
      <c r="N101" s="229"/>
      <c r="O101" s="229"/>
      <c r="P101" s="229"/>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230"/>
      <c r="AP101" s="230"/>
      <c r="AQ101" s="230"/>
      <c r="AR101" s="230"/>
      <c r="AS101" s="230"/>
      <c r="AT101" s="230"/>
      <c r="AU101" s="230"/>
      <c r="AV101" s="230"/>
      <c r="AW101" s="230"/>
      <c r="AX101" s="230"/>
      <c r="AY101" s="230"/>
      <c r="AZ101" s="231"/>
      <c r="BA101" s="231"/>
      <c r="BB101" s="231"/>
      <c r="BC101" s="231"/>
      <c r="BD101" s="231"/>
      <c r="BE101" s="224"/>
      <c r="BF101" s="224"/>
      <c r="BG101" s="224"/>
      <c r="BH101" s="224"/>
      <c r="BI101" s="224"/>
      <c r="BJ101" s="224"/>
      <c r="BK101" s="224"/>
      <c r="BL101" s="224"/>
      <c r="BM101" s="224"/>
      <c r="BN101" s="224"/>
      <c r="BO101" s="224"/>
      <c r="BP101" s="224"/>
      <c r="BQ101" s="221">
        <v>95</v>
      </c>
      <c r="BR101" s="226"/>
      <c r="BS101" s="900"/>
      <c r="BT101" s="901"/>
      <c r="BU101" s="901"/>
      <c r="BV101" s="901"/>
      <c r="BW101" s="901"/>
      <c r="BX101" s="901"/>
      <c r="BY101" s="901"/>
      <c r="BZ101" s="901"/>
      <c r="CA101" s="901"/>
      <c r="CB101" s="901"/>
      <c r="CC101" s="901"/>
      <c r="CD101" s="901"/>
      <c r="CE101" s="901"/>
      <c r="CF101" s="901"/>
      <c r="CG101" s="906"/>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214"/>
    </row>
    <row r="102" spans="1:131" ht="26.25" customHeight="1" thickBot="1" x14ac:dyDescent="0.2">
      <c r="A102" s="228"/>
      <c r="B102" s="229"/>
      <c r="C102" s="229"/>
      <c r="D102" s="229"/>
      <c r="E102" s="229"/>
      <c r="F102" s="229"/>
      <c r="G102" s="229"/>
      <c r="H102" s="229"/>
      <c r="I102" s="229"/>
      <c r="J102" s="229"/>
      <c r="K102" s="229"/>
      <c r="L102" s="229"/>
      <c r="M102" s="229"/>
      <c r="N102" s="229"/>
      <c r="O102" s="229"/>
      <c r="P102" s="229"/>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c r="AQ102" s="230"/>
      <c r="AR102" s="230"/>
      <c r="AS102" s="230"/>
      <c r="AT102" s="230"/>
      <c r="AU102" s="230"/>
      <c r="AV102" s="230"/>
      <c r="AW102" s="230"/>
      <c r="AX102" s="230"/>
      <c r="AY102" s="230"/>
      <c r="AZ102" s="231"/>
      <c r="BA102" s="231"/>
      <c r="BB102" s="231"/>
      <c r="BC102" s="231"/>
      <c r="BD102" s="231"/>
      <c r="BE102" s="224"/>
      <c r="BF102" s="224"/>
      <c r="BG102" s="224"/>
      <c r="BH102" s="224"/>
      <c r="BI102" s="224"/>
      <c r="BJ102" s="224"/>
      <c r="BK102" s="224"/>
      <c r="BL102" s="224"/>
      <c r="BM102" s="224"/>
      <c r="BN102" s="224"/>
      <c r="BO102" s="224"/>
      <c r="BP102" s="224"/>
      <c r="BQ102" s="223" t="s">
        <v>381</v>
      </c>
      <c r="BR102" s="825" t="s">
        <v>409</v>
      </c>
      <c r="BS102" s="826"/>
      <c r="BT102" s="826"/>
      <c r="BU102" s="826"/>
      <c r="BV102" s="826"/>
      <c r="BW102" s="826"/>
      <c r="BX102" s="826"/>
      <c r="BY102" s="826"/>
      <c r="BZ102" s="826"/>
      <c r="CA102" s="826"/>
      <c r="CB102" s="826"/>
      <c r="CC102" s="826"/>
      <c r="CD102" s="826"/>
      <c r="CE102" s="826"/>
      <c r="CF102" s="826"/>
      <c r="CG102" s="827"/>
      <c r="CH102" s="924"/>
      <c r="CI102" s="925"/>
      <c r="CJ102" s="925"/>
      <c r="CK102" s="925"/>
      <c r="CL102" s="926"/>
      <c r="CM102" s="924"/>
      <c r="CN102" s="925"/>
      <c r="CO102" s="925"/>
      <c r="CP102" s="925"/>
      <c r="CQ102" s="926"/>
      <c r="CR102" s="927">
        <v>240</v>
      </c>
      <c r="CS102" s="893"/>
      <c r="CT102" s="893"/>
      <c r="CU102" s="893"/>
      <c r="CV102" s="928"/>
      <c r="CW102" s="927">
        <v>3</v>
      </c>
      <c r="CX102" s="893"/>
      <c r="CY102" s="893"/>
      <c r="CZ102" s="893"/>
      <c r="DA102" s="928"/>
      <c r="DB102" s="927"/>
      <c r="DC102" s="893"/>
      <c r="DD102" s="893"/>
      <c r="DE102" s="893"/>
      <c r="DF102" s="928"/>
      <c r="DG102" s="927"/>
      <c r="DH102" s="893"/>
      <c r="DI102" s="893"/>
      <c r="DJ102" s="893"/>
      <c r="DK102" s="928"/>
      <c r="DL102" s="927"/>
      <c r="DM102" s="893"/>
      <c r="DN102" s="893"/>
      <c r="DO102" s="893"/>
      <c r="DP102" s="928"/>
      <c r="DQ102" s="927"/>
      <c r="DR102" s="893"/>
      <c r="DS102" s="893"/>
      <c r="DT102" s="893"/>
      <c r="DU102" s="928"/>
      <c r="DV102" s="825"/>
      <c r="DW102" s="826"/>
      <c r="DX102" s="826"/>
      <c r="DY102" s="826"/>
      <c r="DZ102" s="951"/>
      <c r="EA102" s="214"/>
    </row>
    <row r="103" spans="1:131" ht="26.25" customHeight="1" x14ac:dyDescent="0.15">
      <c r="A103" s="228"/>
      <c r="B103" s="229"/>
      <c r="C103" s="229"/>
      <c r="D103" s="229"/>
      <c r="E103" s="229"/>
      <c r="F103" s="229"/>
      <c r="G103" s="229"/>
      <c r="H103" s="229"/>
      <c r="I103" s="229"/>
      <c r="J103" s="229"/>
      <c r="K103" s="229"/>
      <c r="L103" s="229"/>
      <c r="M103" s="229"/>
      <c r="N103" s="229"/>
      <c r="O103" s="229"/>
      <c r="P103" s="229"/>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0"/>
      <c r="AY103" s="230"/>
      <c r="AZ103" s="231"/>
      <c r="BA103" s="231"/>
      <c r="BB103" s="231"/>
      <c r="BC103" s="231"/>
      <c r="BD103" s="231"/>
      <c r="BE103" s="224"/>
      <c r="BF103" s="224"/>
      <c r="BG103" s="224"/>
      <c r="BH103" s="224"/>
      <c r="BI103" s="224"/>
      <c r="BJ103" s="224"/>
      <c r="BK103" s="224"/>
      <c r="BL103" s="224"/>
      <c r="BM103" s="224"/>
      <c r="BN103" s="224"/>
      <c r="BO103" s="224"/>
      <c r="BP103" s="224"/>
      <c r="BQ103" s="952" t="s">
        <v>410</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14"/>
    </row>
    <row r="104" spans="1:131" ht="26.25" customHeight="1" x14ac:dyDescent="0.15">
      <c r="A104" s="228"/>
      <c r="B104" s="229"/>
      <c r="C104" s="229"/>
      <c r="D104" s="229"/>
      <c r="E104" s="229"/>
      <c r="F104" s="229"/>
      <c r="G104" s="229"/>
      <c r="H104" s="229"/>
      <c r="I104" s="229"/>
      <c r="J104" s="229"/>
      <c r="K104" s="229"/>
      <c r="L104" s="229"/>
      <c r="M104" s="229"/>
      <c r="N104" s="229"/>
      <c r="O104" s="229"/>
      <c r="P104" s="229"/>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0"/>
      <c r="AZ104" s="231"/>
      <c r="BA104" s="231"/>
      <c r="BB104" s="231"/>
      <c r="BC104" s="231"/>
      <c r="BD104" s="231"/>
      <c r="BE104" s="224"/>
      <c r="BF104" s="224"/>
      <c r="BG104" s="224"/>
      <c r="BH104" s="224"/>
      <c r="BI104" s="224"/>
      <c r="BJ104" s="224"/>
      <c r="BK104" s="224"/>
      <c r="BL104" s="224"/>
      <c r="BM104" s="224"/>
      <c r="BN104" s="224"/>
      <c r="BO104" s="224"/>
      <c r="BP104" s="224"/>
      <c r="BQ104" s="953" t="s">
        <v>411</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14"/>
    </row>
    <row r="105" spans="1:131" ht="11.25" customHeight="1" x14ac:dyDescent="0.15">
      <c r="A105" s="224"/>
      <c r="B105" s="224"/>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4"/>
      <c r="BJ105" s="224"/>
      <c r="BK105" s="224"/>
      <c r="BL105" s="224"/>
      <c r="BM105" s="224"/>
      <c r="BN105" s="224"/>
      <c r="BO105" s="224"/>
      <c r="BP105" s="224"/>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359" t="s">
        <v>412</v>
      </c>
      <c r="B107" s="363"/>
      <c r="C107" s="363"/>
      <c r="D107" s="363"/>
      <c r="E107" s="363"/>
      <c r="F107" s="363"/>
      <c r="G107" s="363"/>
      <c r="H107" s="363"/>
      <c r="I107" s="363"/>
      <c r="J107" s="363"/>
      <c r="K107" s="363"/>
      <c r="L107" s="36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c r="AI107" s="363"/>
      <c r="AJ107" s="363"/>
      <c r="AK107" s="363"/>
      <c r="AL107" s="363"/>
      <c r="AM107" s="363"/>
      <c r="AN107" s="363"/>
      <c r="AO107" s="363"/>
      <c r="AP107" s="363"/>
      <c r="AQ107" s="363"/>
      <c r="AR107" s="363"/>
      <c r="AS107" s="363"/>
      <c r="AT107" s="363"/>
      <c r="AU107" s="359" t="s">
        <v>413</v>
      </c>
      <c r="AV107" s="363"/>
      <c r="AW107" s="363"/>
      <c r="AX107" s="363"/>
      <c r="AY107" s="363"/>
      <c r="AZ107" s="363"/>
      <c r="BA107" s="363"/>
      <c r="BB107" s="363"/>
      <c r="BC107" s="363"/>
      <c r="BD107" s="363"/>
      <c r="BE107" s="363"/>
      <c r="BF107" s="363"/>
      <c r="BG107" s="363"/>
      <c r="BH107" s="363"/>
      <c r="BI107" s="363"/>
      <c r="BJ107" s="363"/>
      <c r="BK107" s="363"/>
      <c r="BL107" s="363"/>
      <c r="BM107" s="363"/>
      <c r="BN107" s="363"/>
      <c r="BO107" s="363"/>
      <c r="BP107" s="363"/>
      <c r="BQ107" s="363"/>
      <c r="BR107" s="363"/>
      <c r="BS107" s="363"/>
      <c r="BT107" s="363"/>
      <c r="BU107" s="363"/>
      <c r="BV107" s="363"/>
      <c r="BW107" s="363"/>
      <c r="BX107" s="363"/>
      <c r="BY107" s="363"/>
      <c r="BZ107" s="363"/>
      <c r="CA107" s="363"/>
      <c r="CB107" s="363"/>
      <c r="CC107" s="363"/>
      <c r="CD107" s="363"/>
      <c r="CE107" s="363"/>
      <c r="CF107" s="363"/>
      <c r="CG107" s="363"/>
      <c r="CH107" s="363"/>
      <c r="CI107" s="363"/>
      <c r="CJ107" s="363"/>
      <c r="CK107" s="363"/>
      <c r="CL107" s="363"/>
      <c r="CM107" s="363"/>
      <c r="CN107" s="363"/>
      <c r="CO107" s="363"/>
      <c r="CP107" s="363"/>
      <c r="CQ107" s="363"/>
      <c r="CR107" s="363"/>
      <c r="CS107" s="363"/>
      <c r="CT107" s="363"/>
      <c r="CU107" s="363"/>
      <c r="CV107" s="363"/>
      <c r="CW107" s="363"/>
      <c r="CX107" s="363"/>
      <c r="CY107" s="363"/>
      <c r="CZ107" s="363"/>
      <c r="DA107" s="363"/>
      <c r="DB107" s="363"/>
      <c r="DC107" s="363"/>
      <c r="DD107" s="363"/>
      <c r="DE107" s="363"/>
      <c r="DF107" s="363"/>
      <c r="DG107" s="363"/>
      <c r="DH107" s="363"/>
      <c r="DI107" s="363"/>
      <c r="DJ107" s="363"/>
      <c r="DK107" s="363"/>
      <c r="DL107" s="363"/>
      <c r="DM107" s="363"/>
      <c r="DN107" s="363"/>
      <c r="DO107" s="363"/>
      <c r="DP107" s="363"/>
      <c r="DQ107" s="363"/>
      <c r="DR107" s="363"/>
      <c r="DS107" s="363"/>
      <c r="DT107" s="363"/>
      <c r="DU107" s="363"/>
      <c r="DV107" s="363"/>
      <c r="DW107" s="363"/>
      <c r="DX107" s="363"/>
      <c r="DY107" s="363"/>
      <c r="DZ107" s="363"/>
    </row>
    <row r="108" spans="1:131" s="214" customFormat="1" ht="26.25" customHeight="1" x14ac:dyDescent="0.15">
      <c r="A108" s="954" t="s">
        <v>414</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415</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14" customFormat="1" ht="26.25" customHeight="1" x14ac:dyDescent="0.15">
      <c r="A109" s="949" t="s">
        <v>416</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417</v>
      </c>
      <c r="AB109" s="930"/>
      <c r="AC109" s="930"/>
      <c r="AD109" s="930"/>
      <c r="AE109" s="931"/>
      <c r="AF109" s="929" t="s">
        <v>418</v>
      </c>
      <c r="AG109" s="930"/>
      <c r="AH109" s="930"/>
      <c r="AI109" s="930"/>
      <c r="AJ109" s="931"/>
      <c r="AK109" s="929" t="s">
        <v>298</v>
      </c>
      <c r="AL109" s="930"/>
      <c r="AM109" s="930"/>
      <c r="AN109" s="930"/>
      <c r="AO109" s="931"/>
      <c r="AP109" s="929" t="s">
        <v>419</v>
      </c>
      <c r="AQ109" s="930"/>
      <c r="AR109" s="930"/>
      <c r="AS109" s="930"/>
      <c r="AT109" s="932"/>
      <c r="AU109" s="949" t="s">
        <v>416</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417</v>
      </c>
      <c r="BR109" s="930"/>
      <c r="BS109" s="930"/>
      <c r="BT109" s="930"/>
      <c r="BU109" s="931"/>
      <c r="BV109" s="929" t="s">
        <v>418</v>
      </c>
      <c r="BW109" s="930"/>
      <c r="BX109" s="930"/>
      <c r="BY109" s="930"/>
      <c r="BZ109" s="931"/>
      <c r="CA109" s="929" t="s">
        <v>298</v>
      </c>
      <c r="CB109" s="930"/>
      <c r="CC109" s="930"/>
      <c r="CD109" s="930"/>
      <c r="CE109" s="931"/>
      <c r="CF109" s="950" t="s">
        <v>419</v>
      </c>
      <c r="CG109" s="950"/>
      <c r="CH109" s="950"/>
      <c r="CI109" s="950"/>
      <c r="CJ109" s="950"/>
      <c r="CK109" s="929" t="s">
        <v>420</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417</v>
      </c>
      <c r="DH109" s="930"/>
      <c r="DI109" s="930"/>
      <c r="DJ109" s="930"/>
      <c r="DK109" s="931"/>
      <c r="DL109" s="929" t="s">
        <v>418</v>
      </c>
      <c r="DM109" s="930"/>
      <c r="DN109" s="930"/>
      <c r="DO109" s="930"/>
      <c r="DP109" s="931"/>
      <c r="DQ109" s="929" t="s">
        <v>298</v>
      </c>
      <c r="DR109" s="930"/>
      <c r="DS109" s="930"/>
      <c r="DT109" s="930"/>
      <c r="DU109" s="931"/>
      <c r="DV109" s="929" t="s">
        <v>419</v>
      </c>
      <c r="DW109" s="930"/>
      <c r="DX109" s="930"/>
      <c r="DY109" s="930"/>
      <c r="DZ109" s="932"/>
    </row>
    <row r="110" spans="1:131" s="214" customFormat="1" ht="26.25" customHeight="1" x14ac:dyDescent="0.15">
      <c r="A110" s="933" t="s">
        <v>421</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7662488</v>
      </c>
      <c r="AB110" s="937"/>
      <c r="AC110" s="937"/>
      <c r="AD110" s="937"/>
      <c r="AE110" s="938"/>
      <c r="AF110" s="939">
        <v>7842315</v>
      </c>
      <c r="AG110" s="937"/>
      <c r="AH110" s="937"/>
      <c r="AI110" s="937"/>
      <c r="AJ110" s="938"/>
      <c r="AK110" s="939">
        <v>7784053</v>
      </c>
      <c r="AL110" s="937"/>
      <c r="AM110" s="937"/>
      <c r="AN110" s="937"/>
      <c r="AO110" s="938"/>
      <c r="AP110" s="940">
        <v>20.3</v>
      </c>
      <c r="AQ110" s="941"/>
      <c r="AR110" s="941"/>
      <c r="AS110" s="941"/>
      <c r="AT110" s="942"/>
      <c r="AU110" s="943" t="s">
        <v>73</v>
      </c>
      <c r="AV110" s="944"/>
      <c r="AW110" s="944"/>
      <c r="AX110" s="944"/>
      <c r="AY110" s="944"/>
      <c r="AZ110" s="966" t="s">
        <v>422</v>
      </c>
      <c r="BA110" s="934"/>
      <c r="BB110" s="934"/>
      <c r="BC110" s="934"/>
      <c r="BD110" s="934"/>
      <c r="BE110" s="934"/>
      <c r="BF110" s="934"/>
      <c r="BG110" s="934"/>
      <c r="BH110" s="934"/>
      <c r="BI110" s="934"/>
      <c r="BJ110" s="934"/>
      <c r="BK110" s="934"/>
      <c r="BL110" s="934"/>
      <c r="BM110" s="934"/>
      <c r="BN110" s="934"/>
      <c r="BO110" s="934"/>
      <c r="BP110" s="935"/>
      <c r="BQ110" s="967">
        <v>68564691</v>
      </c>
      <c r="BR110" s="968"/>
      <c r="BS110" s="968"/>
      <c r="BT110" s="968"/>
      <c r="BU110" s="968"/>
      <c r="BV110" s="968">
        <v>67157519</v>
      </c>
      <c r="BW110" s="968"/>
      <c r="BX110" s="968"/>
      <c r="BY110" s="968"/>
      <c r="BZ110" s="968"/>
      <c r="CA110" s="968">
        <v>63743803</v>
      </c>
      <c r="CB110" s="968"/>
      <c r="CC110" s="968"/>
      <c r="CD110" s="968"/>
      <c r="CE110" s="968"/>
      <c r="CF110" s="981">
        <v>166.3</v>
      </c>
      <c r="CG110" s="982"/>
      <c r="CH110" s="982"/>
      <c r="CI110" s="982"/>
      <c r="CJ110" s="982"/>
      <c r="CK110" s="983" t="s">
        <v>423</v>
      </c>
      <c r="CL110" s="984"/>
      <c r="CM110" s="966" t="s">
        <v>424</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126</v>
      </c>
      <c r="DH110" s="968"/>
      <c r="DI110" s="968"/>
      <c r="DJ110" s="968"/>
      <c r="DK110" s="968"/>
      <c r="DL110" s="968" t="s">
        <v>126</v>
      </c>
      <c r="DM110" s="968"/>
      <c r="DN110" s="968"/>
      <c r="DO110" s="968"/>
      <c r="DP110" s="968"/>
      <c r="DQ110" s="968" t="s">
        <v>126</v>
      </c>
      <c r="DR110" s="968"/>
      <c r="DS110" s="968"/>
      <c r="DT110" s="968"/>
      <c r="DU110" s="968"/>
      <c r="DV110" s="969" t="s">
        <v>126</v>
      </c>
      <c r="DW110" s="969"/>
      <c r="DX110" s="969"/>
      <c r="DY110" s="969"/>
      <c r="DZ110" s="970"/>
    </row>
    <row r="111" spans="1:131" s="214" customFormat="1" ht="26.25" customHeight="1" x14ac:dyDescent="0.15">
      <c r="A111" s="971" t="s">
        <v>425</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126</v>
      </c>
      <c r="AB111" s="975"/>
      <c r="AC111" s="975"/>
      <c r="AD111" s="975"/>
      <c r="AE111" s="976"/>
      <c r="AF111" s="977" t="s">
        <v>126</v>
      </c>
      <c r="AG111" s="975"/>
      <c r="AH111" s="975"/>
      <c r="AI111" s="975"/>
      <c r="AJ111" s="976"/>
      <c r="AK111" s="977" t="s">
        <v>126</v>
      </c>
      <c r="AL111" s="975"/>
      <c r="AM111" s="975"/>
      <c r="AN111" s="975"/>
      <c r="AO111" s="976"/>
      <c r="AP111" s="978" t="s">
        <v>126</v>
      </c>
      <c r="AQ111" s="979"/>
      <c r="AR111" s="979"/>
      <c r="AS111" s="979"/>
      <c r="AT111" s="980"/>
      <c r="AU111" s="945"/>
      <c r="AV111" s="946"/>
      <c r="AW111" s="946"/>
      <c r="AX111" s="946"/>
      <c r="AY111" s="946"/>
      <c r="AZ111" s="959" t="s">
        <v>426</v>
      </c>
      <c r="BA111" s="960"/>
      <c r="BB111" s="960"/>
      <c r="BC111" s="960"/>
      <c r="BD111" s="960"/>
      <c r="BE111" s="960"/>
      <c r="BF111" s="960"/>
      <c r="BG111" s="960"/>
      <c r="BH111" s="960"/>
      <c r="BI111" s="960"/>
      <c r="BJ111" s="960"/>
      <c r="BK111" s="960"/>
      <c r="BL111" s="960"/>
      <c r="BM111" s="960"/>
      <c r="BN111" s="960"/>
      <c r="BO111" s="960"/>
      <c r="BP111" s="961"/>
      <c r="BQ111" s="962">
        <v>5767</v>
      </c>
      <c r="BR111" s="963"/>
      <c r="BS111" s="963"/>
      <c r="BT111" s="963"/>
      <c r="BU111" s="963"/>
      <c r="BV111" s="963">
        <v>4846</v>
      </c>
      <c r="BW111" s="963"/>
      <c r="BX111" s="963"/>
      <c r="BY111" s="963"/>
      <c r="BZ111" s="963"/>
      <c r="CA111" s="963">
        <v>3908</v>
      </c>
      <c r="CB111" s="963"/>
      <c r="CC111" s="963"/>
      <c r="CD111" s="963"/>
      <c r="CE111" s="963"/>
      <c r="CF111" s="957">
        <v>0</v>
      </c>
      <c r="CG111" s="958"/>
      <c r="CH111" s="958"/>
      <c r="CI111" s="958"/>
      <c r="CJ111" s="958"/>
      <c r="CK111" s="985"/>
      <c r="CL111" s="986"/>
      <c r="CM111" s="959" t="s">
        <v>427</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126</v>
      </c>
      <c r="DH111" s="963"/>
      <c r="DI111" s="963"/>
      <c r="DJ111" s="963"/>
      <c r="DK111" s="963"/>
      <c r="DL111" s="963" t="s">
        <v>126</v>
      </c>
      <c r="DM111" s="963"/>
      <c r="DN111" s="963"/>
      <c r="DO111" s="963"/>
      <c r="DP111" s="963"/>
      <c r="DQ111" s="963" t="s">
        <v>126</v>
      </c>
      <c r="DR111" s="963"/>
      <c r="DS111" s="963"/>
      <c r="DT111" s="963"/>
      <c r="DU111" s="963"/>
      <c r="DV111" s="964" t="s">
        <v>126</v>
      </c>
      <c r="DW111" s="964"/>
      <c r="DX111" s="964"/>
      <c r="DY111" s="964"/>
      <c r="DZ111" s="965"/>
    </row>
    <row r="112" spans="1:131" s="214" customFormat="1" ht="26.25" customHeight="1" x14ac:dyDescent="0.15">
      <c r="A112" s="989" t="s">
        <v>428</v>
      </c>
      <c r="B112" s="990"/>
      <c r="C112" s="960" t="s">
        <v>429</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95" t="s">
        <v>126</v>
      </c>
      <c r="AB112" s="996"/>
      <c r="AC112" s="996"/>
      <c r="AD112" s="996"/>
      <c r="AE112" s="997"/>
      <c r="AF112" s="998" t="s">
        <v>126</v>
      </c>
      <c r="AG112" s="996"/>
      <c r="AH112" s="996"/>
      <c r="AI112" s="996"/>
      <c r="AJ112" s="997"/>
      <c r="AK112" s="998" t="s">
        <v>126</v>
      </c>
      <c r="AL112" s="996"/>
      <c r="AM112" s="996"/>
      <c r="AN112" s="996"/>
      <c r="AO112" s="997"/>
      <c r="AP112" s="999" t="s">
        <v>126</v>
      </c>
      <c r="AQ112" s="1000"/>
      <c r="AR112" s="1000"/>
      <c r="AS112" s="1000"/>
      <c r="AT112" s="1001"/>
      <c r="AU112" s="945"/>
      <c r="AV112" s="946"/>
      <c r="AW112" s="946"/>
      <c r="AX112" s="946"/>
      <c r="AY112" s="946"/>
      <c r="AZ112" s="959" t="s">
        <v>430</v>
      </c>
      <c r="BA112" s="960"/>
      <c r="BB112" s="960"/>
      <c r="BC112" s="960"/>
      <c r="BD112" s="960"/>
      <c r="BE112" s="960"/>
      <c r="BF112" s="960"/>
      <c r="BG112" s="960"/>
      <c r="BH112" s="960"/>
      <c r="BI112" s="960"/>
      <c r="BJ112" s="960"/>
      <c r="BK112" s="960"/>
      <c r="BL112" s="960"/>
      <c r="BM112" s="960"/>
      <c r="BN112" s="960"/>
      <c r="BO112" s="960"/>
      <c r="BP112" s="961"/>
      <c r="BQ112" s="962">
        <v>19434861</v>
      </c>
      <c r="BR112" s="963"/>
      <c r="BS112" s="963"/>
      <c r="BT112" s="963"/>
      <c r="BU112" s="963"/>
      <c r="BV112" s="963">
        <v>18238799</v>
      </c>
      <c r="BW112" s="963"/>
      <c r="BX112" s="963"/>
      <c r="BY112" s="963"/>
      <c r="BZ112" s="963"/>
      <c r="CA112" s="963">
        <v>17014168</v>
      </c>
      <c r="CB112" s="963"/>
      <c r="CC112" s="963"/>
      <c r="CD112" s="963"/>
      <c r="CE112" s="963"/>
      <c r="CF112" s="957">
        <v>44.4</v>
      </c>
      <c r="CG112" s="958"/>
      <c r="CH112" s="958"/>
      <c r="CI112" s="958"/>
      <c r="CJ112" s="958"/>
      <c r="CK112" s="985"/>
      <c r="CL112" s="986"/>
      <c r="CM112" s="959" t="s">
        <v>431</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t="s">
        <v>126</v>
      </c>
      <c r="DH112" s="963"/>
      <c r="DI112" s="963"/>
      <c r="DJ112" s="963"/>
      <c r="DK112" s="963"/>
      <c r="DL112" s="963" t="s">
        <v>126</v>
      </c>
      <c r="DM112" s="963"/>
      <c r="DN112" s="963"/>
      <c r="DO112" s="963"/>
      <c r="DP112" s="963"/>
      <c r="DQ112" s="963" t="s">
        <v>126</v>
      </c>
      <c r="DR112" s="963"/>
      <c r="DS112" s="963"/>
      <c r="DT112" s="963"/>
      <c r="DU112" s="963"/>
      <c r="DV112" s="964" t="s">
        <v>126</v>
      </c>
      <c r="DW112" s="964"/>
      <c r="DX112" s="964"/>
      <c r="DY112" s="964"/>
      <c r="DZ112" s="965"/>
    </row>
    <row r="113" spans="1:130" s="214" customFormat="1" ht="26.25" customHeight="1" x14ac:dyDescent="0.15">
      <c r="A113" s="991"/>
      <c r="B113" s="992"/>
      <c r="C113" s="960" t="s">
        <v>432</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74">
        <v>1903904</v>
      </c>
      <c r="AB113" s="975"/>
      <c r="AC113" s="975"/>
      <c r="AD113" s="975"/>
      <c r="AE113" s="976"/>
      <c r="AF113" s="977">
        <v>1786454</v>
      </c>
      <c r="AG113" s="975"/>
      <c r="AH113" s="975"/>
      <c r="AI113" s="975"/>
      <c r="AJ113" s="976"/>
      <c r="AK113" s="977">
        <v>1876530</v>
      </c>
      <c r="AL113" s="975"/>
      <c r="AM113" s="975"/>
      <c r="AN113" s="975"/>
      <c r="AO113" s="976"/>
      <c r="AP113" s="978">
        <v>4.9000000000000004</v>
      </c>
      <c r="AQ113" s="979"/>
      <c r="AR113" s="979"/>
      <c r="AS113" s="979"/>
      <c r="AT113" s="980"/>
      <c r="AU113" s="945"/>
      <c r="AV113" s="946"/>
      <c r="AW113" s="946"/>
      <c r="AX113" s="946"/>
      <c r="AY113" s="946"/>
      <c r="AZ113" s="959" t="s">
        <v>433</v>
      </c>
      <c r="BA113" s="960"/>
      <c r="BB113" s="960"/>
      <c r="BC113" s="960"/>
      <c r="BD113" s="960"/>
      <c r="BE113" s="960"/>
      <c r="BF113" s="960"/>
      <c r="BG113" s="960"/>
      <c r="BH113" s="960"/>
      <c r="BI113" s="960"/>
      <c r="BJ113" s="960"/>
      <c r="BK113" s="960"/>
      <c r="BL113" s="960"/>
      <c r="BM113" s="960"/>
      <c r="BN113" s="960"/>
      <c r="BO113" s="960"/>
      <c r="BP113" s="961"/>
      <c r="BQ113" s="962" t="s">
        <v>126</v>
      </c>
      <c r="BR113" s="963"/>
      <c r="BS113" s="963"/>
      <c r="BT113" s="963"/>
      <c r="BU113" s="963"/>
      <c r="BV113" s="963" t="s">
        <v>126</v>
      </c>
      <c r="BW113" s="963"/>
      <c r="BX113" s="963"/>
      <c r="BY113" s="963"/>
      <c r="BZ113" s="963"/>
      <c r="CA113" s="963" t="s">
        <v>126</v>
      </c>
      <c r="CB113" s="963"/>
      <c r="CC113" s="963"/>
      <c r="CD113" s="963"/>
      <c r="CE113" s="963"/>
      <c r="CF113" s="957" t="s">
        <v>126</v>
      </c>
      <c r="CG113" s="958"/>
      <c r="CH113" s="958"/>
      <c r="CI113" s="958"/>
      <c r="CJ113" s="958"/>
      <c r="CK113" s="985"/>
      <c r="CL113" s="986"/>
      <c r="CM113" s="959" t="s">
        <v>434</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95">
        <v>5767</v>
      </c>
      <c r="DH113" s="996"/>
      <c r="DI113" s="996"/>
      <c r="DJ113" s="996"/>
      <c r="DK113" s="997"/>
      <c r="DL113" s="998">
        <v>4846</v>
      </c>
      <c r="DM113" s="996"/>
      <c r="DN113" s="996"/>
      <c r="DO113" s="996"/>
      <c r="DP113" s="997"/>
      <c r="DQ113" s="998">
        <v>3908</v>
      </c>
      <c r="DR113" s="996"/>
      <c r="DS113" s="996"/>
      <c r="DT113" s="996"/>
      <c r="DU113" s="997"/>
      <c r="DV113" s="999">
        <v>0</v>
      </c>
      <c r="DW113" s="1000"/>
      <c r="DX113" s="1000"/>
      <c r="DY113" s="1000"/>
      <c r="DZ113" s="1001"/>
    </row>
    <row r="114" spans="1:130" s="214" customFormat="1" ht="26.25" customHeight="1" x14ac:dyDescent="0.15">
      <c r="A114" s="991"/>
      <c r="B114" s="992"/>
      <c r="C114" s="960" t="s">
        <v>435</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95" t="s">
        <v>126</v>
      </c>
      <c r="AB114" s="996"/>
      <c r="AC114" s="996"/>
      <c r="AD114" s="996"/>
      <c r="AE114" s="997"/>
      <c r="AF114" s="998" t="s">
        <v>126</v>
      </c>
      <c r="AG114" s="996"/>
      <c r="AH114" s="996"/>
      <c r="AI114" s="996"/>
      <c r="AJ114" s="997"/>
      <c r="AK114" s="998" t="s">
        <v>126</v>
      </c>
      <c r="AL114" s="996"/>
      <c r="AM114" s="996"/>
      <c r="AN114" s="996"/>
      <c r="AO114" s="997"/>
      <c r="AP114" s="999" t="s">
        <v>126</v>
      </c>
      <c r="AQ114" s="1000"/>
      <c r="AR114" s="1000"/>
      <c r="AS114" s="1000"/>
      <c r="AT114" s="1001"/>
      <c r="AU114" s="945"/>
      <c r="AV114" s="946"/>
      <c r="AW114" s="946"/>
      <c r="AX114" s="946"/>
      <c r="AY114" s="946"/>
      <c r="AZ114" s="959" t="s">
        <v>436</v>
      </c>
      <c r="BA114" s="960"/>
      <c r="BB114" s="960"/>
      <c r="BC114" s="960"/>
      <c r="BD114" s="960"/>
      <c r="BE114" s="960"/>
      <c r="BF114" s="960"/>
      <c r="BG114" s="960"/>
      <c r="BH114" s="960"/>
      <c r="BI114" s="960"/>
      <c r="BJ114" s="960"/>
      <c r="BK114" s="960"/>
      <c r="BL114" s="960"/>
      <c r="BM114" s="960"/>
      <c r="BN114" s="960"/>
      <c r="BO114" s="960"/>
      <c r="BP114" s="961"/>
      <c r="BQ114" s="962">
        <v>10492366</v>
      </c>
      <c r="BR114" s="963"/>
      <c r="BS114" s="963"/>
      <c r="BT114" s="963"/>
      <c r="BU114" s="963"/>
      <c r="BV114" s="963">
        <v>10354529</v>
      </c>
      <c r="BW114" s="963"/>
      <c r="BX114" s="963"/>
      <c r="BY114" s="963"/>
      <c r="BZ114" s="963"/>
      <c r="CA114" s="963">
        <v>10420384</v>
      </c>
      <c r="CB114" s="963"/>
      <c r="CC114" s="963"/>
      <c r="CD114" s="963"/>
      <c r="CE114" s="963"/>
      <c r="CF114" s="957">
        <v>27.2</v>
      </c>
      <c r="CG114" s="958"/>
      <c r="CH114" s="958"/>
      <c r="CI114" s="958"/>
      <c r="CJ114" s="958"/>
      <c r="CK114" s="985"/>
      <c r="CL114" s="986"/>
      <c r="CM114" s="959" t="s">
        <v>437</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95" t="s">
        <v>126</v>
      </c>
      <c r="DH114" s="996"/>
      <c r="DI114" s="996"/>
      <c r="DJ114" s="996"/>
      <c r="DK114" s="997"/>
      <c r="DL114" s="998" t="s">
        <v>126</v>
      </c>
      <c r="DM114" s="996"/>
      <c r="DN114" s="996"/>
      <c r="DO114" s="996"/>
      <c r="DP114" s="997"/>
      <c r="DQ114" s="998" t="s">
        <v>126</v>
      </c>
      <c r="DR114" s="996"/>
      <c r="DS114" s="996"/>
      <c r="DT114" s="996"/>
      <c r="DU114" s="997"/>
      <c r="DV114" s="999" t="s">
        <v>126</v>
      </c>
      <c r="DW114" s="1000"/>
      <c r="DX114" s="1000"/>
      <c r="DY114" s="1000"/>
      <c r="DZ114" s="1001"/>
    </row>
    <row r="115" spans="1:130" s="214" customFormat="1" ht="26.25" customHeight="1" x14ac:dyDescent="0.15">
      <c r="A115" s="991"/>
      <c r="B115" s="992"/>
      <c r="C115" s="960" t="s">
        <v>438</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74">
        <v>1018</v>
      </c>
      <c r="AB115" s="975"/>
      <c r="AC115" s="975"/>
      <c r="AD115" s="975"/>
      <c r="AE115" s="976"/>
      <c r="AF115" s="977">
        <v>1018</v>
      </c>
      <c r="AG115" s="975"/>
      <c r="AH115" s="975"/>
      <c r="AI115" s="975"/>
      <c r="AJ115" s="976"/>
      <c r="AK115" s="977">
        <v>1018</v>
      </c>
      <c r="AL115" s="975"/>
      <c r="AM115" s="975"/>
      <c r="AN115" s="975"/>
      <c r="AO115" s="976"/>
      <c r="AP115" s="978">
        <v>0</v>
      </c>
      <c r="AQ115" s="979"/>
      <c r="AR115" s="979"/>
      <c r="AS115" s="979"/>
      <c r="AT115" s="980"/>
      <c r="AU115" s="945"/>
      <c r="AV115" s="946"/>
      <c r="AW115" s="946"/>
      <c r="AX115" s="946"/>
      <c r="AY115" s="946"/>
      <c r="AZ115" s="959" t="s">
        <v>439</v>
      </c>
      <c r="BA115" s="960"/>
      <c r="BB115" s="960"/>
      <c r="BC115" s="960"/>
      <c r="BD115" s="960"/>
      <c r="BE115" s="960"/>
      <c r="BF115" s="960"/>
      <c r="BG115" s="960"/>
      <c r="BH115" s="960"/>
      <c r="BI115" s="960"/>
      <c r="BJ115" s="960"/>
      <c r="BK115" s="960"/>
      <c r="BL115" s="960"/>
      <c r="BM115" s="960"/>
      <c r="BN115" s="960"/>
      <c r="BO115" s="960"/>
      <c r="BP115" s="961"/>
      <c r="BQ115" s="962">
        <v>89285</v>
      </c>
      <c r="BR115" s="963"/>
      <c r="BS115" s="963"/>
      <c r="BT115" s="963"/>
      <c r="BU115" s="963"/>
      <c r="BV115" s="963">
        <v>33904</v>
      </c>
      <c r="BW115" s="963"/>
      <c r="BX115" s="963"/>
      <c r="BY115" s="963"/>
      <c r="BZ115" s="963"/>
      <c r="CA115" s="963">
        <v>11846</v>
      </c>
      <c r="CB115" s="963"/>
      <c r="CC115" s="963"/>
      <c r="CD115" s="963"/>
      <c r="CE115" s="963"/>
      <c r="CF115" s="957">
        <v>0</v>
      </c>
      <c r="CG115" s="958"/>
      <c r="CH115" s="958"/>
      <c r="CI115" s="958"/>
      <c r="CJ115" s="958"/>
      <c r="CK115" s="985"/>
      <c r="CL115" s="986"/>
      <c r="CM115" s="959" t="s">
        <v>440</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95" t="s">
        <v>126</v>
      </c>
      <c r="DH115" s="996"/>
      <c r="DI115" s="996"/>
      <c r="DJ115" s="996"/>
      <c r="DK115" s="997"/>
      <c r="DL115" s="998" t="s">
        <v>126</v>
      </c>
      <c r="DM115" s="996"/>
      <c r="DN115" s="996"/>
      <c r="DO115" s="996"/>
      <c r="DP115" s="997"/>
      <c r="DQ115" s="998" t="s">
        <v>126</v>
      </c>
      <c r="DR115" s="996"/>
      <c r="DS115" s="996"/>
      <c r="DT115" s="996"/>
      <c r="DU115" s="997"/>
      <c r="DV115" s="999" t="s">
        <v>126</v>
      </c>
      <c r="DW115" s="1000"/>
      <c r="DX115" s="1000"/>
      <c r="DY115" s="1000"/>
      <c r="DZ115" s="1001"/>
    </row>
    <row r="116" spans="1:130" s="214" customFormat="1" ht="26.25" customHeight="1" x14ac:dyDescent="0.15">
      <c r="A116" s="993"/>
      <c r="B116" s="994"/>
      <c r="C116" s="1002" t="s">
        <v>441</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t="s">
        <v>126</v>
      </c>
      <c r="AB116" s="996"/>
      <c r="AC116" s="996"/>
      <c r="AD116" s="996"/>
      <c r="AE116" s="997"/>
      <c r="AF116" s="998" t="s">
        <v>126</v>
      </c>
      <c r="AG116" s="996"/>
      <c r="AH116" s="996"/>
      <c r="AI116" s="996"/>
      <c r="AJ116" s="997"/>
      <c r="AK116" s="998" t="s">
        <v>126</v>
      </c>
      <c r="AL116" s="996"/>
      <c r="AM116" s="996"/>
      <c r="AN116" s="996"/>
      <c r="AO116" s="997"/>
      <c r="AP116" s="999" t="s">
        <v>126</v>
      </c>
      <c r="AQ116" s="1000"/>
      <c r="AR116" s="1000"/>
      <c r="AS116" s="1000"/>
      <c r="AT116" s="1001"/>
      <c r="AU116" s="945"/>
      <c r="AV116" s="946"/>
      <c r="AW116" s="946"/>
      <c r="AX116" s="946"/>
      <c r="AY116" s="946"/>
      <c r="AZ116" s="1004" t="s">
        <v>442</v>
      </c>
      <c r="BA116" s="1005"/>
      <c r="BB116" s="1005"/>
      <c r="BC116" s="1005"/>
      <c r="BD116" s="1005"/>
      <c r="BE116" s="1005"/>
      <c r="BF116" s="1005"/>
      <c r="BG116" s="1005"/>
      <c r="BH116" s="1005"/>
      <c r="BI116" s="1005"/>
      <c r="BJ116" s="1005"/>
      <c r="BK116" s="1005"/>
      <c r="BL116" s="1005"/>
      <c r="BM116" s="1005"/>
      <c r="BN116" s="1005"/>
      <c r="BO116" s="1005"/>
      <c r="BP116" s="1006"/>
      <c r="BQ116" s="962" t="s">
        <v>126</v>
      </c>
      <c r="BR116" s="963"/>
      <c r="BS116" s="963"/>
      <c r="BT116" s="963"/>
      <c r="BU116" s="963"/>
      <c r="BV116" s="963" t="s">
        <v>126</v>
      </c>
      <c r="BW116" s="963"/>
      <c r="BX116" s="963"/>
      <c r="BY116" s="963"/>
      <c r="BZ116" s="963"/>
      <c r="CA116" s="963" t="s">
        <v>126</v>
      </c>
      <c r="CB116" s="963"/>
      <c r="CC116" s="963"/>
      <c r="CD116" s="963"/>
      <c r="CE116" s="963"/>
      <c r="CF116" s="957" t="s">
        <v>126</v>
      </c>
      <c r="CG116" s="958"/>
      <c r="CH116" s="958"/>
      <c r="CI116" s="958"/>
      <c r="CJ116" s="958"/>
      <c r="CK116" s="985"/>
      <c r="CL116" s="986"/>
      <c r="CM116" s="959" t="s">
        <v>443</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95" t="s">
        <v>126</v>
      </c>
      <c r="DH116" s="996"/>
      <c r="DI116" s="996"/>
      <c r="DJ116" s="996"/>
      <c r="DK116" s="997"/>
      <c r="DL116" s="998" t="s">
        <v>126</v>
      </c>
      <c r="DM116" s="996"/>
      <c r="DN116" s="996"/>
      <c r="DO116" s="996"/>
      <c r="DP116" s="997"/>
      <c r="DQ116" s="998" t="s">
        <v>126</v>
      </c>
      <c r="DR116" s="996"/>
      <c r="DS116" s="996"/>
      <c r="DT116" s="996"/>
      <c r="DU116" s="997"/>
      <c r="DV116" s="999" t="s">
        <v>126</v>
      </c>
      <c r="DW116" s="1000"/>
      <c r="DX116" s="1000"/>
      <c r="DY116" s="1000"/>
      <c r="DZ116" s="1001"/>
    </row>
    <row r="117" spans="1:130" s="214" customFormat="1" ht="26.25" customHeight="1" x14ac:dyDescent="0.15">
      <c r="A117" s="949" t="s">
        <v>181</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4" t="s">
        <v>444</v>
      </c>
      <c r="Z117" s="931"/>
      <c r="AA117" s="1015">
        <v>9567410</v>
      </c>
      <c r="AB117" s="1016"/>
      <c r="AC117" s="1016"/>
      <c r="AD117" s="1016"/>
      <c r="AE117" s="1017"/>
      <c r="AF117" s="1018">
        <v>9629787</v>
      </c>
      <c r="AG117" s="1016"/>
      <c r="AH117" s="1016"/>
      <c r="AI117" s="1016"/>
      <c r="AJ117" s="1017"/>
      <c r="AK117" s="1018">
        <v>9661601</v>
      </c>
      <c r="AL117" s="1016"/>
      <c r="AM117" s="1016"/>
      <c r="AN117" s="1016"/>
      <c r="AO117" s="1017"/>
      <c r="AP117" s="1019"/>
      <c r="AQ117" s="1020"/>
      <c r="AR117" s="1020"/>
      <c r="AS117" s="1020"/>
      <c r="AT117" s="1021"/>
      <c r="AU117" s="945"/>
      <c r="AV117" s="946"/>
      <c r="AW117" s="946"/>
      <c r="AX117" s="946"/>
      <c r="AY117" s="946"/>
      <c r="AZ117" s="1011" t="s">
        <v>445</v>
      </c>
      <c r="BA117" s="1012"/>
      <c r="BB117" s="1012"/>
      <c r="BC117" s="1012"/>
      <c r="BD117" s="1012"/>
      <c r="BE117" s="1012"/>
      <c r="BF117" s="1012"/>
      <c r="BG117" s="1012"/>
      <c r="BH117" s="1012"/>
      <c r="BI117" s="1012"/>
      <c r="BJ117" s="1012"/>
      <c r="BK117" s="1012"/>
      <c r="BL117" s="1012"/>
      <c r="BM117" s="1012"/>
      <c r="BN117" s="1012"/>
      <c r="BO117" s="1012"/>
      <c r="BP117" s="1013"/>
      <c r="BQ117" s="962" t="s">
        <v>126</v>
      </c>
      <c r="BR117" s="963"/>
      <c r="BS117" s="963"/>
      <c r="BT117" s="963"/>
      <c r="BU117" s="963"/>
      <c r="BV117" s="963" t="s">
        <v>126</v>
      </c>
      <c r="BW117" s="963"/>
      <c r="BX117" s="963"/>
      <c r="BY117" s="963"/>
      <c r="BZ117" s="963"/>
      <c r="CA117" s="963" t="s">
        <v>126</v>
      </c>
      <c r="CB117" s="963"/>
      <c r="CC117" s="963"/>
      <c r="CD117" s="963"/>
      <c r="CE117" s="963"/>
      <c r="CF117" s="957" t="s">
        <v>126</v>
      </c>
      <c r="CG117" s="958"/>
      <c r="CH117" s="958"/>
      <c r="CI117" s="958"/>
      <c r="CJ117" s="958"/>
      <c r="CK117" s="985"/>
      <c r="CL117" s="986"/>
      <c r="CM117" s="959" t="s">
        <v>446</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95" t="s">
        <v>126</v>
      </c>
      <c r="DH117" s="996"/>
      <c r="DI117" s="996"/>
      <c r="DJ117" s="996"/>
      <c r="DK117" s="997"/>
      <c r="DL117" s="998" t="s">
        <v>126</v>
      </c>
      <c r="DM117" s="996"/>
      <c r="DN117" s="996"/>
      <c r="DO117" s="996"/>
      <c r="DP117" s="997"/>
      <c r="DQ117" s="998" t="s">
        <v>126</v>
      </c>
      <c r="DR117" s="996"/>
      <c r="DS117" s="996"/>
      <c r="DT117" s="996"/>
      <c r="DU117" s="997"/>
      <c r="DV117" s="999" t="s">
        <v>126</v>
      </c>
      <c r="DW117" s="1000"/>
      <c r="DX117" s="1000"/>
      <c r="DY117" s="1000"/>
      <c r="DZ117" s="1001"/>
    </row>
    <row r="118" spans="1:130" s="214" customFormat="1" ht="26.25" customHeight="1" x14ac:dyDescent="0.15">
      <c r="A118" s="949" t="s">
        <v>420</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417</v>
      </c>
      <c r="AB118" s="930"/>
      <c r="AC118" s="930"/>
      <c r="AD118" s="930"/>
      <c r="AE118" s="931"/>
      <c r="AF118" s="929" t="s">
        <v>418</v>
      </c>
      <c r="AG118" s="930"/>
      <c r="AH118" s="930"/>
      <c r="AI118" s="930"/>
      <c r="AJ118" s="931"/>
      <c r="AK118" s="929" t="s">
        <v>298</v>
      </c>
      <c r="AL118" s="930"/>
      <c r="AM118" s="930"/>
      <c r="AN118" s="930"/>
      <c r="AO118" s="931"/>
      <c r="AP118" s="1007" t="s">
        <v>419</v>
      </c>
      <c r="AQ118" s="1008"/>
      <c r="AR118" s="1008"/>
      <c r="AS118" s="1008"/>
      <c r="AT118" s="1009"/>
      <c r="AU118" s="945"/>
      <c r="AV118" s="946"/>
      <c r="AW118" s="946"/>
      <c r="AX118" s="946"/>
      <c r="AY118" s="946"/>
      <c r="AZ118" s="1010" t="s">
        <v>447</v>
      </c>
      <c r="BA118" s="1002"/>
      <c r="BB118" s="1002"/>
      <c r="BC118" s="1002"/>
      <c r="BD118" s="1002"/>
      <c r="BE118" s="1002"/>
      <c r="BF118" s="1002"/>
      <c r="BG118" s="1002"/>
      <c r="BH118" s="1002"/>
      <c r="BI118" s="1002"/>
      <c r="BJ118" s="1002"/>
      <c r="BK118" s="1002"/>
      <c r="BL118" s="1002"/>
      <c r="BM118" s="1002"/>
      <c r="BN118" s="1002"/>
      <c r="BO118" s="1002"/>
      <c r="BP118" s="1003"/>
      <c r="BQ118" s="1036" t="s">
        <v>126</v>
      </c>
      <c r="BR118" s="1037"/>
      <c r="BS118" s="1037"/>
      <c r="BT118" s="1037"/>
      <c r="BU118" s="1037"/>
      <c r="BV118" s="1037" t="s">
        <v>126</v>
      </c>
      <c r="BW118" s="1037"/>
      <c r="BX118" s="1037"/>
      <c r="BY118" s="1037"/>
      <c r="BZ118" s="1037"/>
      <c r="CA118" s="1037" t="s">
        <v>126</v>
      </c>
      <c r="CB118" s="1037"/>
      <c r="CC118" s="1037"/>
      <c r="CD118" s="1037"/>
      <c r="CE118" s="1037"/>
      <c r="CF118" s="957" t="s">
        <v>126</v>
      </c>
      <c r="CG118" s="958"/>
      <c r="CH118" s="958"/>
      <c r="CI118" s="958"/>
      <c r="CJ118" s="958"/>
      <c r="CK118" s="985"/>
      <c r="CL118" s="986"/>
      <c r="CM118" s="959" t="s">
        <v>448</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95" t="s">
        <v>126</v>
      </c>
      <c r="DH118" s="996"/>
      <c r="DI118" s="996"/>
      <c r="DJ118" s="996"/>
      <c r="DK118" s="997"/>
      <c r="DL118" s="998" t="s">
        <v>126</v>
      </c>
      <c r="DM118" s="996"/>
      <c r="DN118" s="996"/>
      <c r="DO118" s="996"/>
      <c r="DP118" s="997"/>
      <c r="DQ118" s="998" t="s">
        <v>126</v>
      </c>
      <c r="DR118" s="996"/>
      <c r="DS118" s="996"/>
      <c r="DT118" s="996"/>
      <c r="DU118" s="997"/>
      <c r="DV118" s="999" t="s">
        <v>126</v>
      </c>
      <c r="DW118" s="1000"/>
      <c r="DX118" s="1000"/>
      <c r="DY118" s="1000"/>
      <c r="DZ118" s="1001"/>
    </row>
    <row r="119" spans="1:130" s="214" customFormat="1" ht="26.25" customHeight="1" x14ac:dyDescent="0.15">
      <c r="A119" s="1093" t="s">
        <v>423</v>
      </c>
      <c r="B119" s="984"/>
      <c r="C119" s="966" t="s">
        <v>424</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126</v>
      </c>
      <c r="AB119" s="937"/>
      <c r="AC119" s="937"/>
      <c r="AD119" s="937"/>
      <c r="AE119" s="938"/>
      <c r="AF119" s="939" t="s">
        <v>126</v>
      </c>
      <c r="AG119" s="937"/>
      <c r="AH119" s="937"/>
      <c r="AI119" s="937"/>
      <c r="AJ119" s="938"/>
      <c r="AK119" s="939" t="s">
        <v>126</v>
      </c>
      <c r="AL119" s="937"/>
      <c r="AM119" s="937"/>
      <c r="AN119" s="937"/>
      <c r="AO119" s="938"/>
      <c r="AP119" s="940" t="s">
        <v>126</v>
      </c>
      <c r="AQ119" s="941"/>
      <c r="AR119" s="941"/>
      <c r="AS119" s="941"/>
      <c r="AT119" s="942"/>
      <c r="AU119" s="947"/>
      <c r="AV119" s="948"/>
      <c r="AW119" s="948"/>
      <c r="AX119" s="948"/>
      <c r="AY119" s="948"/>
      <c r="AZ119" s="232" t="s">
        <v>181</v>
      </c>
      <c r="BA119" s="232"/>
      <c r="BB119" s="232"/>
      <c r="BC119" s="232"/>
      <c r="BD119" s="232"/>
      <c r="BE119" s="232"/>
      <c r="BF119" s="232"/>
      <c r="BG119" s="232"/>
      <c r="BH119" s="232"/>
      <c r="BI119" s="232"/>
      <c r="BJ119" s="232"/>
      <c r="BK119" s="232"/>
      <c r="BL119" s="232"/>
      <c r="BM119" s="232"/>
      <c r="BN119" s="232"/>
      <c r="BO119" s="1014" t="s">
        <v>449</v>
      </c>
      <c r="BP119" s="1042"/>
      <c r="BQ119" s="1036">
        <v>98586970</v>
      </c>
      <c r="BR119" s="1037"/>
      <c r="BS119" s="1037"/>
      <c r="BT119" s="1037"/>
      <c r="BU119" s="1037"/>
      <c r="BV119" s="1037">
        <v>95789597</v>
      </c>
      <c r="BW119" s="1037"/>
      <c r="BX119" s="1037"/>
      <c r="BY119" s="1037"/>
      <c r="BZ119" s="1037"/>
      <c r="CA119" s="1037">
        <v>91194109</v>
      </c>
      <c r="CB119" s="1037"/>
      <c r="CC119" s="1037"/>
      <c r="CD119" s="1037"/>
      <c r="CE119" s="1037"/>
      <c r="CF119" s="1038"/>
      <c r="CG119" s="1039"/>
      <c r="CH119" s="1039"/>
      <c r="CI119" s="1039"/>
      <c r="CJ119" s="1040"/>
      <c r="CK119" s="987"/>
      <c r="CL119" s="988"/>
      <c r="CM119" s="1010" t="s">
        <v>450</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41" t="s">
        <v>126</v>
      </c>
      <c r="DH119" s="1023"/>
      <c r="DI119" s="1023"/>
      <c r="DJ119" s="1023"/>
      <c r="DK119" s="1024"/>
      <c r="DL119" s="1022" t="s">
        <v>126</v>
      </c>
      <c r="DM119" s="1023"/>
      <c r="DN119" s="1023"/>
      <c r="DO119" s="1023"/>
      <c r="DP119" s="1024"/>
      <c r="DQ119" s="1022" t="s">
        <v>126</v>
      </c>
      <c r="DR119" s="1023"/>
      <c r="DS119" s="1023"/>
      <c r="DT119" s="1023"/>
      <c r="DU119" s="1024"/>
      <c r="DV119" s="1025" t="s">
        <v>126</v>
      </c>
      <c r="DW119" s="1026"/>
      <c r="DX119" s="1026"/>
      <c r="DY119" s="1026"/>
      <c r="DZ119" s="1027"/>
    </row>
    <row r="120" spans="1:130" s="214" customFormat="1" ht="26.25" customHeight="1" x14ac:dyDescent="0.15">
      <c r="A120" s="1094"/>
      <c r="B120" s="986"/>
      <c r="C120" s="959" t="s">
        <v>427</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126</v>
      </c>
      <c r="AB120" s="996"/>
      <c r="AC120" s="996"/>
      <c r="AD120" s="996"/>
      <c r="AE120" s="997"/>
      <c r="AF120" s="998" t="s">
        <v>126</v>
      </c>
      <c r="AG120" s="996"/>
      <c r="AH120" s="996"/>
      <c r="AI120" s="996"/>
      <c r="AJ120" s="997"/>
      <c r="AK120" s="998" t="s">
        <v>126</v>
      </c>
      <c r="AL120" s="996"/>
      <c r="AM120" s="996"/>
      <c r="AN120" s="996"/>
      <c r="AO120" s="997"/>
      <c r="AP120" s="999" t="s">
        <v>126</v>
      </c>
      <c r="AQ120" s="1000"/>
      <c r="AR120" s="1000"/>
      <c r="AS120" s="1000"/>
      <c r="AT120" s="1001"/>
      <c r="AU120" s="1028" t="s">
        <v>451</v>
      </c>
      <c r="AV120" s="1029"/>
      <c r="AW120" s="1029"/>
      <c r="AX120" s="1029"/>
      <c r="AY120" s="1030"/>
      <c r="AZ120" s="966" t="s">
        <v>452</v>
      </c>
      <c r="BA120" s="934"/>
      <c r="BB120" s="934"/>
      <c r="BC120" s="934"/>
      <c r="BD120" s="934"/>
      <c r="BE120" s="934"/>
      <c r="BF120" s="934"/>
      <c r="BG120" s="934"/>
      <c r="BH120" s="934"/>
      <c r="BI120" s="934"/>
      <c r="BJ120" s="934"/>
      <c r="BK120" s="934"/>
      <c r="BL120" s="934"/>
      <c r="BM120" s="934"/>
      <c r="BN120" s="934"/>
      <c r="BO120" s="934"/>
      <c r="BP120" s="935"/>
      <c r="BQ120" s="967">
        <v>11774910</v>
      </c>
      <c r="BR120" s="968"/>
      <c r="BS120" s="968"/>
      <c r="BT120" s="968"/>
      <c r="BU120" s="968"/>
      <c r="BV120" s="968">
        <v>18062703</v>
      </c>
      <c r="BW120" s="968"/>
      <c r="BX120" s="968"/>
      <c r="BY120" s="968"/>
      <c r="BZ120" s="968"/>
      <c r="CA120" s="968">
        <v>19996409</v>
      </c>
      <c r="CB120" s="968"/>
      <c r="CC120" s="968"/>
      <c r="CD120" s="968"/>
      <c r="CE120" s="968"/>
      <c r="CF120" s="981">
        <v>52.2</v>
      </c>
      <c r="CG120" s="982"/>
      <c r="CH120" s="982"/>
      <c r="CI120" s="982"/>
      <c r="CJ120" s="982"/>
      <c r="CK120" s="1043" t="s">
        <v>453</v>
      </c>
      <c r="CL120" s="1044"/>
      <c r="CM120" s="1044"/>
      <c r="CN120" s="1044"/>
      <c r="CO120" s="1045"/>
      <c r="CP120" s="1051" t="s">
        <v>399</v>
      </c>
      <c r="CQ120" s="1052"/>
      <c r="CR120" s="1052"/>
      <c r="CS120" s="1052"/>
      <c r="CT120" s="1052"/>
      <c r="CU120" s="1052"/>
      <c r="CV120" s="1052"/>
      <c r="CW120" s="1052"/>
      <c r="CX120" s="1052"/>
      <c r="CY120" s="1052"/>
      <c r="CZ120" s="1052"/>
      <c r="DA120" s="1052"/>
      <c r="DB120" s="1052"/>
      <c r="DC120" s="1052"/>
      <c r="DD120" s="1052"/>
      <c r="DE120" s="1052"/>
      <c r="DF120" s="1053"/>
      <c r="DG120" s="967">
        <v>12634909</v>
      </c>
      <c r="DH120" s="968"/>
      <c r="DI120" s="968"/>
      <c r="DJ120" s="968"/>
      <c r="DK120" s="968"/>
      <c r="DL120" s="968">
        <v>11995281</v>
      </c>
      <c r="DM120" s="968"/>
      <c r="DN120" s="968"/>
      <c r="DO120" s="968"/>
      <c r="DP120" s="968"/>
      <c r="DQ120" s="968">
        <v>12019821</v>
      </c>
      <c r="DR120" s="968"/>
      <c r="DS120" s="968"/>
      <c r="DT120" s="968"/>
      <c r="DU120" s="968"/>
      <c r="DV120" s="969">
        <v>31.4</v>
      </c>
      <c r="DW120" s="969"/>
      <c r="DX120" s="969"/>
      <c r="DY120" s="969"/>
      <c r="DZ120" s="970"/>
    </row>
    <row r="121" spans="1:130" s="214" customFormat="1" ht="26.25" customHeight="1" x14ac:dyDescent="0.15">
      <c r="A121" s="1094"/>
      <c r="B121" s="986"/>
      <c r="C121" s="1011" t="s">
        <v>454</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95">
        <v>1018</v>
      </c>
      <c r="AB121" s="996"/>
      <c r="AC121" s="996"/>
      <c r="AD121" s="996"/>
      <c r="AE121" s="997"/>
      <c r="AF121" s="998">
        <v>1018</v>
      </c>
      <c r="AG121" s="996"/>
      <c r="AH121" s="996"/>
      <c r="AI121" s="996"/>
      <c r="AJ121" s="997"/>
      <c r="AK121" s="998">
        <v>1018</v>
      </c>
      <c r="AL121" s="996"/>
      <c r="AM121" s="996"/>
      <c r="AN121" s="996"/>
      <c r="AO121" s="997"/>
      <c r="AP121" s="999">
        <v>0</v>
      </c>
      <c r="AQ121" s="1000"/>
      <c r="AR121" s="1000"/>
      <c r="AS121" s="1000"/>
      <c r="AT121" s="1001"/>
      <c r="AU121" s="1031"/>
      <c r="AV121" s="1032"/>
      <c r="AW121" s="1032"/>
      <c r="AX121" s="1032"/>
      <c r="AY121" s="1033"/>
      <c r="AZ121" s="959" t="s">
        <v>455</v>
      </c>
      <c r="BA121" s="960"/>
      <c r="BB121" s="960"/>
      <c r="BC121" s="960"/>
      <c r="BD121" s="960"/>
      <c r="BE121" s="960"/>
      <c r="BF121" s="960"/>
      <c r="BG121" s="960"/>
      <c r="BH121" s="960"/>
      <c r="BI121" s="960"/>
      <c r="BJ121" s="960"/>
      <c r="BK121" s="960"/>
      <c r="BL121" s="960"/>
      <c r="BM121" s="960"/>
      <c r="BN121" s="960"/>
      <c r="BO121" s="960"/>
      <c r="BP121" s="961"/>
      <c r="BQ121" s="962">
        <v>7316256</v>
      </c>
      <c r="BR121" s="963"/>
      <c r="BS121" s="963"/>
      <c r="BT121" s="963"/>
      <c r="BU121" s="963"/>
      <c r="BV121" s="963">
        <v>7095090</v>
      </c>
      <c r="BW121" s="963"/>
      <c r="BX121" s="963"/>
      <c r="BY121" s="963"/>
      <c r="BZ121" s="963"/>
      <c r="CA121" s="963">
        <v>6591191</v>
      </c>
      <c r="CB121" s="963"/>
      <c r="CC121" s="963"/>
      <c r="CD121" s="963"/>
      <c r="CE121" s="963"/>
      <c r="CF121" s="957">
        <v>17.2</v>
      </c>
      <c r="CG121" s="958"/>
      <c r="CH121" s="958"/>
      <c r="CI121" s="958"/>
      <c r="CJ121" s="958"/>
      <c r="CK121" s="1046"/>
      <c r="CL121" s="1047"/>
      <c r="CM121" s="1047"/>
      <c r="CN121" s="1047"/>
      <c r="CO121" s="1048"/>
      <c r="CP121" s="1056" t="s">
        <v>402</v>
      </c>
      <c r="CQ121" s="1057"/>
      <c r="CR121" s="1057"/>
      <c r="CS121" s="1057"/>
      <c r="CT121" s="1057"/>
      <c r="CU121" s="1057"/>
      <c r="CV121" s="1057"/>
      <c r="CW121" s="1057"/>
      <c r="CX121" s="1057"/>
      <c r="CY121" s="1057"/>
      <c r="CZ121" s="1057"/>
      <c r="DA121" s="1057"/>
      <c r="DB121" s="1057"/>
      <c r="DC121" s="1057"/>
      <c r="DD121" s="1057"/>
      <c r="DE121" s="1057"/>
      <c r="DF121" s="1058"/>
      <c r="DG121" s="962">
        <v>4487668</v>
      </c>
      <c r="DH121" s="963"/>
      <c r="DI121" s="963"/>
      <c r="DJ121" s="963"/>
      <c r="DK121" s="963"/>
      <c r="DL121" s="963">
        <v>4096879</v>
      </c>
      <c r="DM121" s="963"/>
      <c r="DN121" s="963"/>
      <c r="DO121" s="963"/>
      <c r="DP121" s="963"/>
      <c r="DQ121" s="963">
        <v>3472988</v>
      </c>
      <c r="DR121" s="963"/>
      <c r="DS121" s="963"/>
      <c r="DT121" s="963"/>
      <c r="DU121" s="963"/>
      <c r="DV121" s="964">
        <v>9.1</v>
      </c>
      <c r="DW121" s="964"/>
      <c r="DX121" s="964"/>
      <c r="DY121" s="964"/>
      <c r="DZ121" s="965"/>
    </row>
    <row r="122" spans="1:130" s="214" customFormat="1" ht="26.25" customHeight="1" x14ac:dyDescent="0.15">
      <c r="A122" s="1094"/>
      <c r="B122" s="986"/>
      <c r="C122" s="959" t="s">
        <v>437</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126</v>
      </c>
      <c r="AB122" s="996"/>
      <c r="AC122" s="996"/>
      <c r="AD122" s="996"/>
      <c r="AE122" s="997"/>
      <c r="AF122" s="998" t="s">
        <v>126</v>
      </c>
      <c r="AG122" s="996"/>
      <c r="AH122" s="996"/>
      <c r="AI122" s="996"/>
      <c r="AJ122" s="997"/>
      <c r="AK122" s="998" t="s">
        <v>126</v>
      </c>
      <c r="AL122" s="996"/>
      <c r="AM122" s="996"/>
      <c r="AN122" s="996"/>
      <c r="AO122" s="997"/>
      <c r="AP122" s="999" t="s">
        <v>126</v>
      </c>
      <c r="AQ122" s="1000"/>
      <c r="AR122" s="1000"/>
      <c r="AS122" s="1000"/>
      <c r="AT122" s="1001"/>
      <c r="AU122" s="1031"/>
      <c r="AV122" s="1032"/>
      <c r="AW122" s="1032"/>
      <c r="AX122" s="1032"/>
      <c r="AY122" s="1033"/>
      <c r="AZ122" s="1010" t="s">
        <v>456</v>
      </c>
      <c r="BA122" s="1002"/>
      <c r="BB122" s="1002"/>
      <c r="BC122" s="1002"/>
      <c r="BD122" s="1002"/>
      <c r="BE122" s="1002"/>
      <c r="BF122" s="1002"/>
      <c r="BG122" s="1002"/>
      <c r="BH122" s="1002"/>
      <c r="BI122" s="1002"/>
      <c r="BJ122" s="1002"/>
      <c r="BK122" s="1002"/>
      <c r="BL122" s="1002"/>
      <c r="BM122" s="1002"/>
      <c r="BN122" s="1002"/>
      <c r="BO122" s="1002"/>
      <c r="BP122" s="1003"/>
      <c r="BQ122" s="1036">
        <v>67211987</v>
      </c>
      <c r="BR122" s="1037"/>
      <c r="BS122" s="1037"/>
      <c r="BT122" s="1037"/>
      <c r="BU122" s="1037"/>
      <c r="BV122" s="1037">
        <v>65390354</v>
      </c>
      <c r="BW122" s="1037"/>
      <c r="BX122" s="1037"/>
      <c r="BY122" s="1037"/>
      <c r="BZ122" s="1037"/>
      <c r="CA122" s="1037">
        <v>62140233</v>
      </c>
      <c r="CB122" s="1037"/>
      <c r="CC122" s="1037"/>
      <c r="CD122" s="1037"/>
      <c r="CE122" s="1037"/>
      <c r="CF122" s="1054">
        <v>162.19999999999999</v>
      </c>
      <c r="CG122" s="1055"/>
      <c r="CH122" s="1055"/>
      <c r="CI122" s="1055"/>
      <c r="CJ122" s="1055"/>
      <c r="CK122" s="1046"/>
      <c r="CL122" s="1047"/>
      <c r="CM122" s="1047"/>
      <c r="CN122" s="1047"/>
      <c r="CO122" s="1048"/>
      <c r="CP122" s="1056" t="s">
        <v>400</v>
      </c>
      <c r="CQ122" s="1057"/>
      <c r="CR122" s="1057"/>
      <c r="CS122" s="1057"/>
      <c r="CT122" s="1057"/>
      <c r="CU122" s="1057"/>
      <c r="CV122" s="1057"/>
      <c r="CW122" s="1057"/>
      <c r="CX122" s="1057"/>
      <c r="CY122" s="1057"/>
      <c r="CZ122" s="1057"/>
      <c r="DA122" s="1057"/>
      <c r="DB122" s="1057"/>
      <c r="DC122" s="1057"/>
      <c r="DD122" s="1057"/>
      <c r="DE122" s="1057"/>
      <c r="DF122" s="1058"/>
      <c r="DG122" s="962">
        <v>2112329</v>
      </c>
      <c r="DH122" s="963"/>
      <c r="DI122" s="963"/>
      <c r="DJ122" s="963"/>
      <c r="DK122" s="963"/>
      <c r="DL122" s="963">
        <v>2027509</v>
      </c>
      <c r="DM122" s="963"/>
      <c r="DN122" s="963"/>
      <c r="DO122" s="963"/>
      <c r="DP122" s="963"/>
      <c r="DQ122" s="963">
        <v>1405783</v>
      </c>
      <c r="DR122" s="963"/>
      <c r="DS122" s="963"/>
      <c r="DT122" s="963"/>
      <c r="DU122" s="963"/>
      <c r="DV122" s="964">
        <v>3.7</v>
      </c>
      <c r="DW122" s="964"/>
      <c r="DX122" s="964"/>
      <c r="DY122" s="964"/>
      <c r="DZ122" s="965"/>
    </row>
    <row r="123" spans="1:130" s="214" customFormat="1" ht="26.25" customHeight="1" x14ac:dyDescent="0.15">
      <c r="A123" s="1094"/>
      <c r="B123" s="986"/>
      <c r="C123" s="959" t="s">
        <v>443</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t="s">
        <v>126</v>
      </c>
      <c r="AB123" s="996"/>
      <c r="AC123" s="996"/>
      <c r="AD123" s="996"/>
      <c r="AE123" s="997"/>
      <c r="AF123" s="998" t="s">
        <v>126</v>
      </c>
      <c r="AG123" s="996"/>
      <c r="AH123" s="996"/>
      <c r="AI123" s="996"/>
      <c r="AJ123" s="997"/>
      <c r="AK123" s="998" t="s">
        <v>126</v>
      </c>
      <c r="AL123" s="996"/>
      <c r="AM123" s="996"/>
      <c r="AN123" s="996"/>
      <c r="AO123" s="997"/>
      <c r="AP123" s="999" t="s">
        <v>126</v>
      </c>
      <c r="AQ123" s="1000"/>
      <c r="AR123" s="1000"/>
      <c r="AS123" s="1000"/>
      <c r="AT123" s="1001"/>
      <c r="AU123" s="1034"/>
      <c r="AV123" s="1035"/>
      <c r="AW123" s="1035"/>
      <c r="AX123" s="1035"/>
      <c r="AY123" s="1035"/>
      <c r="AZ123" s="232" t="s">
        <v>181</v>
      </c>
      <c r="BA123" s="232"/>
      <c r="BB123" s="232"/>
      <c r="BC123" s="232"/>
      <c r="BD123" s="232"/>
      <c r="BE123" s="232"/>
      <c r="BF123" s="232"/>
      <c r="BG123" s="232"/>
      <c r="BH123" s="232"/>
      <c r="BI123" s="232"/>
      <c r="BJ123" s="232"/>
      <c r="BK123" s="232"/>
      <c r="BL123" s="232"/>
      <c r="BM123" s="232"/>
      <c r="BN123" s="232"/>
      <c r="BO123" s="1014" t="s">
        <v>457</v>
      </c>
      <c r="BP123" s="1042"/>
      <c r="BQ123" s="1100">
        <v>86303153</v>
      </c>
      <c r="BR123" s="1101"/>
      <c r="BS123" s="1101"/>
      <c r="BT123" s="1101"/>
      <c r="BU123" s="1101"/>
      <c r="BV123" s="1101">
        <v>90548147</v>
      </c>
      <c r="BW123" s="1101"/>
      <c r="BX123" s="1101"/>
      <c r="BY123" s="1101"/>
      <c r="BZ123" s="1101"/>
      <c r="CA123" s="1101">
        <v>88727833</v>
      </c>
      <c r="CB123" s="1101"/>
      <c r="CC123" s="1101"/>
      <c r="CD123" s="1101"/>
      <c r="CE123" s="1101"/>
      <c r="CF123" s="1038"/>
      <c r="CG123" s="1039"/>
      <c r="CH123" s="1039"/>
      <c r="CI123" s="1039"/>
      <c r="CJ123" s="1040"/>
      <c r="CK123" s="1046"/>
      <c r="CL123" s="1047"/>
      <c r="CM123" s="1047"/>
      <c r="CN123" s="1047"/>
      <c r="CO123" s="1048"/>
      <c r="CP123" s="1056" t="s">
        <v>397</v>
      </c>
      <c r="CQ123" s="1057"/>
      <c r="CR123" s="1057"/>
      <c r="CS123" s="1057"/>
      <c r="CT123" s="1057"/>
      <c r="CU123" s="1057"/>
      <c r="CV123" s="1057"/>
      <c r="CW123" s="1057"/>
      <c r="CX123" s="1057"/>
      <c r="CY123" s="1057"/>
      <c r="CZ123" s="1057"/>
      <c r="DA123" s="1057"/>
      <c r="DB123" s="1057"/>
      <c r="DC123" s="1057"/>
      <c r="DD123" s="1057"/>
      <c r="DE123" s="1057"/>
      <c r="DF123" s="1058"/>
      <c r="DG123" s="995">
        <v>170809</v>
      </c>
      <c r="DH123" s="996"/>
      <c r="DI123" s="996"/>
      <c r="DJ123" s="996"/>
      <c r="DK123" s="997"/>
      <c r="DL123" s="998">
        <v>96822</v>
      </c>
      <c r="DM123" s="996"/>
      <c r="DN123" s="996"/>
      <c r="DO123" s="996"/>
      <c r="DP123" s="997"/>
      <c r="DQ123" s="998">
        <v>95815</v>
      </c>
      <c r="DR123" s="996"/>
      <c r="DS123" s="996"/>
      <c r="DT123" s="996"/>
      <c r="DU123" s="997"/>
      <c r="DV123" s="999">
        <v>0.3</v>
      </c>
      <c r="DW123" s="1000"/>
      <c r="DX123" s="1000"/>
      <c r="DY123" s="1000"/>
      <c r="DZ123" s="1001"/>
    </row>
    <row r="124" spans="1:130" s="214" customFormat="1" ht="26.25" customHeight="1" thickBot="1" x14ac:dyDescent="0.2">
      <c r="A124" s="1094"/>
      <c r="B124" s="986"/>
      <c r="C124" s="959" t="s">
        <v>446</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126</v>
      </c>
      <c r="AB124" s="996"/>
      <c r="AC124" s="996"/>
      <c r="AD124" s="996"/>
      <c r="AE124" s="997"/>
      <c r="AF124" s="998" t="s">
        <v>126</v>
      </c>
      <c r="AG124" s="996"/>
      <c r="AH124" s="996"/>
      <c r="AI124" s="996"/>
      <c r="AJ124" s="997"/>
      <c r="AK124" s="998" t="s">
        <v>126</v>
      </c>
      <c r="AL124" s="996"/>
      <c r="AM124" s="996"/>
      <c r="AN124" s="996"/>
      <c r="AO124" s="997"/>
      <c r="AP124" s="999" t="s">
        <v>126</v>
      </c>
      <c r="AQ124" s="1000"/>
      <c r="AR124" s="1000"/>
      <c r="AS124" s="1000"/>
      <c r="AT124" s="1001"/>
      <c r="AU124" s="1096" t="s">
        <v>458</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33</v>
      </c>
      <c r="BR124" s="1064"/>
      <c r="BS124" s="1064"/>
      <c r="BT124" s="1064"/>
      <c r="BU124" s="1064"/>
      <c r="BV124" s="1064">
        <v>13.3</v>
      </c>
      <c r="BW124" s="1064"/>
      <c r="BX124" s="1064"/>
      <c r="BY124" s="1064"/>
      <c r="BZ124" s="1064"/>
      <c r="CA124" s="1064">
        <v>6.4</v>
      </c>
      <c r="CB124" s="1064"/>
      <c r="CC124" s="1064"/>
      <c r="CD124" s="1064"/>
      <c r="CE124" s="1064"/>
      <c r="CF124" s="1065"/>
      <c r="CG124" s="1066"/>
      <c r="CH124" s="1066"/>
      <c r="CI124" s="1066"/>
      <c r="CJ124" s="1067"/>
      <c r="CK124" s="1049"/>
      <c r="CL124" s="1049"/>
      <c r="CM124" s="1049"/>
      <c r="CN124" s="1049"/>
      <c r="CO124" s="1050"/>
      <c r="CP124" s="1056" t="s">
        <v>459</v>
      </c>
      <c r="CQ124" s="1057"/>
      <c r="CR124" s="1057"/>
      <c r="CS124" s="1057"/>
      <c r="CT124" s="1057"/>
      <c r="CU124" s="1057"/>
      <c r="CV124" s="1057"/>
      <c r="CW124" s="1057"/>
      <c r="CX124" s="1057"/>
      <c r="CY124" s="1057"/>
      <c r="CZ124" s="1057"/>
      <c r="DA124" s="1057"/>
      <c r="DB124" s="1057"/>
      <c r="DC124" s="1057"/>
      <c r="DD124" s="1057"/>
      <c r="DE124" s="1057"/>
      <c r="DF124" s="1058"/>
      <c r="DG124" s="1041">
        <v>29146</v>
      </c>
      <c r="DH124" s="1023"/>
      <c r="DI124" s="1023"/>
      <c r="DJ124" s="1023"/>
      <c r="DK124" s="1024"/>
      <c r="DL124" s="1022">
        <v>22308</v>
      </c>
      <c r="DM124" s="1023"/>
      <c r="DN124" s="1023"/>
      <c r="DO124" s="1023"/>
      <c r="DP124" s="1024"/>
      <c r="DQ124" s="1022">
        <v>19761</v>
      </c>
      <c r="DR124" s="1023"/>
      <c r="DS124" s="1023"/>
      <c r="DT124" s="1023"/>
      <c r="DU124" s="1024"/>
      <c r="DV124" s="1025">
        <v>0.1</v>
      </c>
      <c r="DW124" s="1026"/>
      <c r="DX124" s="1026"/>
      <c r="DY124" s="1026"/>
      <c r="DZ124" s="1027"/>
    </row>
    <row r="125" spans="1:130" s="214" customFormat="1" ht="26.25" customHeight="1" x14ac:dyDescent="0.15">
      <c r="A125" s="1094"/>
      <c r="B125" s="986"/>
      <c r="C125" s="959" t="s">
        <v>448</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126</v>
      </c>
      <c r="AB125" s="996"/>
      <c r="AC125" s="996"/>
      <c r="AD125" s="996"/>
      <c r="AE125" s="997"/>
      <c r="AF125" s="998" t="s">
        <v>126</v>
      </c>
      <c r="AG125" s="996"/>
      <c r="AH125" s="996"/>
      <c r="AI125" s="996"/>
      <c r="AJ125" s="997"/>
      <c r="AK125" s="998" t="s">
        <v>126</v>
      </c>
      <c r="AL125" s="996"/>
      <c r="AM125" s="996"/>
      <c r="AN125" s="996"/>
      <c r="AO125" s="997"/>
      <c r="AP125" s="999" t="s">
        <v>126</v>
      </c>
      <c r="AQ125" s="1000"/>
      <c r="AR125" s="1000"/>
      <c r="AS125" s="1000"/>
      <c r="AT125" s="1001"/>
      <c r="AU125" s="360"/>
      <c r="AV125" s="361"/>
      <c r="AW125" s="361"/>
      <c r="AX125" s="361"/>
      <c r="AY125" s="361"/>
      <c r="AZ125" s="361"/>
      <c r="BA125" s="361"/>
      <c r="BB125" s="361"/>
      <c r="BC125" s="361"/>
      <c r="BD125" s="361"/>
      <c r="BE125" s="361"/>
      <c r="BF125" s="361"/>
      <c r="BG125" s="361"/>
      <c r="BH125" s="361"/>
      <c r="BI125" s="361"/>
      <c r="BJ125" s="361"/>
      <c r="BK125" s="361"/>
      <c r="BL125" s="361"/>
      <c r="BM125" s="361"/>
      <c r="BN125" s="361"/>
      <c r="BO125" s="361"/>
      <c r="BP125" s="361"/>
      <c r="BQ125" s="362"/>
      <c r="BR125" s="362"/>
      <c r="BS125" s="362"/>
      <c r="BT125" s="362"/>
      <c r="BU125" s="362"/>
      <c r="BV125" s="362"/>
      <c r="BW125" s="362"/>
      <c r="BX125" s="362"/>
      <c r="BY125" s="362"/>
      <c r="BZ125" s="362"/>
      <c r="CA125" s="362"/>
      <c r="CB125" s="362"/>
      <c r="CC125" s="362"/>
      <c r="CD125" s="362"/>
      <c r="CE125" s="362"/>
      <c r="CF125" s="362"/>
      <c r="CG125" s="362"/>
      <c r="CH125" s="362"/>
      <c r="CI125" s="362"/>
      <c r="CJ125" s="233"/>
      <c r="CK125" s="1059" t="s">
        <v>460</v>
      </c>
      <c r="CL125" s="1044"/>
      <c r="CM125" s="1044"/>
      <c r="CN125" s="1044"/>
      <c r="CO125" s="1045"/>
      <c r="CP125" s="966" t="s">
        <v>461</v>
      </c>
      <c r="CQ125" s="934"/>
      <c r="CR125" s="934"/>
      <c r="CS125" s="934"/>
      <c r="CT125" s="934"/>
      <c r="CU125" s="934"/>
      <c r="CV125" s="934"/>
      <c r="CW125" s="934"/>
      <c r="CX125" s="934"/>
      <c r="CY125" s="934"/>
      <c r="CZ125" s="934"/>
      <c r="DA125" s="934"/>
      <c r="DB125" s="934"/>
      <c r="DC125" s="934"/>
      <c r="DD125" s="934"/>
      <c r="DE125" s="934"/>
      <c r="DF125" s="935"/>
      <c r="DG125" s="967" t="s">
        <v>126</v>
      </c>
      <c r="DH125" s="968"/>
      <c r="DI125" s="968"/>
      <c r="DJ125" s="968"/>
      <c r="DK125" s="968"/>
      <c r="DL125" s="968" t="s">
        <v>126</v>
      </c>
      <c r="DM125" s="968"/>
      <c r="DN125" s="968"/>
      <c r="DO125" s="968"/>
      <c r="DP125" s="968"/>
      <c r="DQ125" s="968" t="s">
        <v>126</v>
      </c>
      <c r="DR125" s="968"/>
      <c r="DS125" s="968"/>
      <c r="DT125" s="968"/>
      <c r="DU125" s="968"/>
      <c r="DV125" s="969" t="s">
        <v>126</v>
      </c>
      <c r="DW125" s="969"/>
      <c r="DX125" s="969"/>
      <c r="DY125" s="969"/>
      <c r="DZ125" s="970"/>
    </row>
    <row r="126" spans="1:130" s="214" customFormat="1" ht="26.25" customHeight="1" thickBot="1" x14ac:dyDescent="0.2">
      <c r="A126" s="1094"/>
      <c r="B126" s="986"/>
      <c r="C126" s="959" t="s">
        <v>450</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t="s">
        <v>126</v>
      </c>
      <c r="AB126" s="996"/>
      <c r="AC126" s="996"/>
      <c r="AD126" s="996"/>
      <c r="AE126" s="997"/>
      <c r="AF126" s="998" t="s">
        <v>126</v>
      </c>
      <c r="AG126" s="996"/>
      <c r="AH126" s="996"/>
      <c r="AI126" s="996"/>
      <c r="AJ126" s="997"/>
      <c r="AK126" s="998" t="s">
        <v>126</v>
      </c>
      <c r="AL126" s="996"/>
      <c r="AM126" s="996"/>
      <c r="AN126" s="996"/>
      <c r="AO126" s="997"/>
      <c r="AP126" s="999" t="s">
        <v>126</v>
      </c>
      <c r="AQ126" s="1000"/>
      <c r="AR126" s="1000"/>
      <c r="AS126" s="1000"/>
      <c r="AT126" s="1001"/>
      <c r="AU126" s="362"/>
      <c r="AV126" s="362"/>
      <c r="AW126" s="362"/>
      <c r="AX126" s="362"/>
      <c r="AY126" s="362"/>
      <c r="AZ126" s="362"/>
      <c r="BA126" s="362"/>
      <c r="BB126" s="362"/>
      <c r="BC126" s="362"/>
      <c r="BD126" s="362"/>
      <c r="BE126" s="362"/>
      <c r="BF126" s="362"/>
      <c r="BG126" s="362"/>
      <c r="BH126" s="362"/>
      <c r="BI126" s="362"/>
      <c r="BJ126" s="362"/>
      <c r="BK126" s="362"/>
      <c r="BL126" s="362"/>
      <c r="BM126" s="362"/>
      <c r="BN126" s="362"/>
      <c r="BO126" s="362"/>
      <c r="BP126" s="362"/>
      <c r="BQ126" s="362"/>
      <c r="BR126" s="362"/>
      <c r="BS126" s="362"/>
      <c r="BT126" s="362"/>
      <c r="BU126" s="362"/>
      <c r="BV126" s="362"/>
      <c r="BW126" s="362"/>
      <c r="BX126" s="362"/>
      <c r="BY126" s="362"/>
      <c r="BZ126" s="362"/>
      <c r="CA126" s="362"/>
      <c r="CB126" s="362"/>
      <c r="CC126" s="362"/>
      <c r="CD126" s="234"/>
      <c r="CE126" s="234"/>
      <c r="CF126" s="234"/>
      <c r="CG126" s="362"/>
      <c r="CH126" s="362"/>
      <c r="CI126" s="362"/>
      <c r="CJ126" s="233"/>
      <c r="CK126" s="1060"/>
      <c r="CL126" s="1047"/>
      <c r="CM126" s="1047"/>
      <c r="CN126" s="1047"/>
      <c r="CO126" s="1048"/>
      <c r="CP126" s="959" t="s">
        <v>462</v>
      </c>
      <c r="CQ126" s="960"/>
      <c r="CR126" s="960"/>
      <c r="CS126" s="960"/>
      <c r="CT126" s="960"/>
      <c r="CU126" s="960"/>
      <c r="CV126" s="960"/>
      <c r="CW126" s="960"/>
      <c r="CX126" s="960"/>
      <c r="CY126" s="960"/>
      <c r="CZ126" s="960"/>
      <c r="DA126" s="960"/>
      <c r="DB126" s="960"/>
      <c r="DC126" s="960"/>
      <c r="DD126" s="960"/>
      <c r="DE126" s="960"/>
      <c r="DF126" s="961"/>
      <c r="DG126" s="962" t="s">
        <v>126</v>
      </c>
      <c r="DH126" s="963"/>
      <c r="DI126" s="963"/>
      <c r="DJ126" s="963"/>
      <c r="DK126" s="963"/>
      <c r="DL126" s="963" t="s">
        <v>126</v>
      </c>
      <c r="DM126" s="963"/>
      <c r="DN126" s="963"/>
      <c r="DO126" s="963"/>
      <c r="DP126" s="963"/>
      <c r="DQ126" s="963" t="s">
        <v>126</v>
      </c>
      <c r="DR126" s="963"/>
      <c r="DS126" s="963"/>
      <c r="DT126" s="963"/>
      <c r="DU126" s="963"/>
      <c r="DV126" s="964" t="s">
        <v>126</v>
      </c>
      <c r="DW126" s="964"/>
      <c r="DX126" s="964"/>
      <c r="DY126" s="964"/>
      <c r="DZ126" s="965"/>
    </row>
    <row r="127" spans="1:130" s="214" customFormat="1" ht="26.25" customHeight="1" x14ac:dyDescent="0.15">
      <c r="A127" s="1095"/>
      <c r="B127" s="988"/>
      <c r="C127" s="1010" t="s">
        <v>463</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95" t="s">
        <v>126</v>
      </c>
      <c r="AB127" s="996"/>
      <c r="AC127" s="996"/>
      <c r="AD127" s="996"/>
      <c r="AE127" s="997"/>
      <c r="AF127" s="998" t="s">
        <v>126</v>
      </c>
      <c r="AG127" s="996"/>
      <c r="AH127" s="996"/>
      <c r="AI127" s="996"/>
      <c r="AJ127" s="997"/>
      <c r="AK127" s="998" t="s">
        <v>126</v>
      </c>
      <c r="AL127" s="996"/>
      <c r="AM127" s="996"/>
      <c r="AN127" s="996"/>
      <c r="AO127" s="997"/>
      <c r="AP127" s="999" t="s">
        <v>126</v>
      </c>
      <c r="AQ127" s="1000"/>
      <c r="AR127" s="1000"/>
      <c r="AS127" s="1000"/>
      <c r="AT127" s="1001"/>
      <c r="AU127" s="362"/>
      <c r="AV127" s="362"/>
      <c r="AW127" s="362"/>
      <c r="AX127" s="1068" t="s">
        <v>464</v>
      </c>
      <c r="AY127" s="1069"/>
      <c r="AZ127" s="1069"/>
      <c r="BA127" s="1069"/>
      <c r="BB127" s="1069"/>
      <c r="BC127" s="1069"/>
      <c r="BD127" s="1069"/>
      <c r="BE127" s="1070"/>
      <c r="BF127" s="1071" t="s">
        <v>465</v>
      </c>
      <c r="BG127" s="1069"/>
      <c r="BH127" s="1069"/>
      <c r="BI127" s="1069"/>
      <c r="BJ127" s="1069"/>
      <c r="BK127" s="1069"/>
      <c r="BL127" s="1070"/>
      <c r="BM127" s="1071" t="s">
        <v>466</v>
      </c>
      <c r="BN127" s="1069"/>
      <c r="BO127" s="1069"/>
      <c r="BP127" s="1069"/>
      <c r="BQ127" s="1069"/>
      <c r="BR127" s="1069"/>
      <c r="BS127" s="1070"/>
      <c r="BT127" s="1071" t="s">
        <v>467</v>
      </c>
      <c r="BU127" s="1069"/>
      <c r="BV127" s="1069"/>
      <c r="BW127" s="1069"/>
      <c r="BX127" s="1069"/>
      <c r="BY127" s="1069"/>
      <c r="BZ127" s="1092"/>
      <c r="CA127" s="362"/>
      <c r="CB127" s="362"/>
      <c r="CC127" s="362"/>
      <c r="CD127" s="234"/>
      <c r="CE127" s="234"/>
      <c r="CF127" s="234"/>
      <c r="CG127" s="362"/>
      <c r="CH127" s="362"/>
      <c r="CI127" s="362"/>
      <c r="CJ127" s="233"/>
      <c r="CK127" s="1060"/>
      <c r="CL127" s="1047"/>
      <c r="CM127" s="1047"/>
      <c r="CN127" s="1047"/>
      <c r="CO127" s="1048"/>
      <c r="CP127" s="959" t="s">
        <v>468</v>
      </c>
      <c r="CQ127" s="960"/>
      <c r="CR127" s="960"/>
      <c r="CS127" s="960"/>
      <c r="CT127" s="960"/>
      <c r="CU127" s="960"/>
      <c r="CV127" s="960"/>
      <c r="CW127" s="960"/>
      <c r="CX127" s="960"/>
      <c r="CY127" s="960"/>
      <c r="CZ127" s="960"/>
      <c r="DA127" s="960"/>
      <c r="DB127" s="960"/>
      <c r="DC127" s="960"/>
      <c r="DD127" s="960"/>
      <c r="DE127" s="960"/>
      <c r="DF127" s="961"/>
      <c r="DG127" s="962" t="s">
        <v>126</v>
      </c>
      <c r="DH127" s="963"/>
      <c r="DI127" s="963"/>
      <c r="DJ127" s="963"/>
      <c r="DK127" s="963"/>
      <c r="DL127" s="963" t="s">
        <v>126</v>
      </c>
      <c r="DM127" s="963"/>
      <c r="DN127" s="963"/>
      <c r="DO127" s="963"/>
      <c r="DP127" s="963"/>
      <c r="DQ127" s="963" t="s">
        <v>126</v>
      </c>
      <c r="DR127" s="963"/>
      <c r="DS127" s="963"/>
      <c r="DT127" s="963"/>
      <c r="DU127" s="963"/>
      <c r="DV127" s="964" t="s">
        <v>126</v>
      </c>
      <c r="DW127" s="964"/>
      <c r="DX127" s="964"/>
      <c r="DY127" s="964"/>
      <c r="DZ127" s="965"/>
    </row>
    <row r="128" spans="1:130" s="214" customFormat="1" ht="26.25" customHeight="1" thickBot="1" x14ac:dyDescent="0.2">
      <c r="A128" s="1078" t="s">
        <v>469</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470</v>
      </c>
      <c r="X128" s="1080"/>
      <c r="Y128" s="1080"/>
      <c r="Z128" s="1081"/>
      <c r="AA128" s="1082">
        <v>850720</v>
      </c>
      <c r="AB128" s="1083"/>
      <c r="AC128" s="1083"/>
      <c r="AD128" s="1083"/>
      <c r="AE128" s="1084"/>
      <c r="AF128" s="1085">
        <v>888619</v>
      </c>
      <c r="AG128" s="1083"/>
      <c r="AH128" s="1083"/>
      <c r="AI128" s="1083"/>
      <c r="AJ128" s="1084"/>
      <c r="AK128" s="1085">
        <v>870314</v>
      </c>
      <c r="AL128" s="1083"/>
      <c r="AM128" s="1083"/>
      <c r="AN128" s="1083"/>
      <c r="AO128" s="1084"/>
      <c r="AP128" s="1086"/>
      <c r="AQ128" s="1087"/>
      <c r="AR128" s="1087"/>
      <c r="AS128" s="1087"/>
      <c r="AT128" s="1088"/>
      <c r="AU128" s="362"/>
      <c r="AV128" s="362"/>
      <c r="AW128" s="362"/>
      <c r="AX128" s="933" t="s">
        <v>471</v>
      </c>
      <c r="AY128" s="934"/>
      <c r="AZ128" s="934"/>
      <c r="BA128" s="934"/>
      <c r="BB128" s="934"/>
      <c r="BC128" s="934"/>
      <c r="BD128" s="934"/>
      <c r="BE128" s="935"/>
      <c r="BF128" s="1089" t="s">
        <v>126</v>
      </c>
      <c r="BG128" s="1090"/>
      <c r="BH128" s="1090"/>
      <c r="BI128" s="1090"/>
      <c r="BJ128" s="1090"/>
      <c r="BK128" s="1090"/>
      <c r="BL128" s="1091"/>
      <c r="BM128" s="1089">
        <v>11.34</v>
      </c>
      <c r="BN128" s="1090"/>
      <c r="BO128" s="1090"/>
      <c r="BP128" s="1090"/>
      <c r="BQ128" s="1090"/>
      <c r="BR128" s="1090"/>
      <c r="BS128" s="1091"/>
      <c r="BT128" s="1089">
        <v>20</v>
      </c>
      <c r="BU128" s="1090"/>
      <c r="BV128" s="1090"/>
      <c r="BW128" s="1090"/>
      <c r="BX128" s="1090"/>
      <c r="BY128" s="1090"/>
      <c r="BZ128" s="1113"/>
      <c r="CA128" s="234"/>
      <c r="CB128" s="234"/>
      <c r="CC128" s="234"/>
      <c r="CD128" s="234"/>
      <c r="CE128" s="234"/>
      <c r="CF128" s="234"/>
      <c r="CG128" s="362"/>
      <c r="CH128" s="362"/>
      <c r="CI128" s="362"/>
      <c r="CJ128" s="233"/>
      <c r="CK128" s="1061"/>
      <c r="CL128" s="1062"/>
      <c r="CM128" s="1062"/>
      <c r="CN128" s="1062"/>
      <c r="CO128" s="1063"/>
      <c r="CP128" s="1072" t="s">
        <v>472</v>
      </c>
      <c r="CQ128" s="762"/>
      <c r="CR128" s="762"/>
      <c r="CS128" s="762"/>
      <c r="CT128" s="762"/>
      <c r="CU128" s="762"/>
      <c r="CV128" s="762"/>
      <c r="CW128" s="762"/>
      <c r="CX128" s="762"/>
      <c r="CY128" s="762"/>
      <c r="CZ128" s="762"/>
      <c r="DA128" s="762"/>
      <c r="DB128" s="762"/>
      <c r="DC128" s="762"/>
      <c r="DD128" s="762"/>
      <c r="DE128" s="762"/>
      <c r="DF128" s="1073"/>
      <c r="DG128" s="1074">
        <v>89285</v>
      </c>
      <c r="DH128" s="1075"/>
      <c r="DI128" s="1075"/>
      <c r="DJ128" s="1075"/>
      <c r="DK128" s="1075"/>
      <c r="DL128" s="1075">
        <v>33904</v>
      </c>
      <c r="DM128" s="1075"/>
      <c r="DN128" s="1075"/>
      <c r="DO128" s="1075"/>
      <c r="DP128" s="1075"/>
      <c r="DQ128" s="1075">
        <v>11846</v>
      </c>
      <c r="DR128" s="1075"/>
      <c r="DS128" s="1075"/>
      <c r="DT128" s="1075"/>
      <c r="DU128" s="1075"/>
      <c r="DV128" s="1076">
        <v>0</v>
      </c>
      <c r="DW128" s="1076"/>
      <c r="DX128" s="1076"/>
      <c r="DY128" s="1076"/>
      <c r="DZ128" s="1077"/>
    </row>
    <row r="129" spans="1:131" s="214" customFormat="1" ht="26.25" customHeight="1" x14ac:dyDescent="0.15">
      <c r="A129" s="971" t="s">
        <v>107</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07" t="s">
        <v>473</v>
      </c>
      <c r="X129" s="1108"/>
      <c r="Y129" s="1108"/>
      <c r="Z129" s="1109"/>
      <c r="AA129" s="995">
        <v>43759600</v>
      </c>
      <c r="AB129" s="996"/>
      <c r="AC129" s="996"/>
      <c r="AD129" s="996"/>
      <c r="AE129" s="997"/>
      <c r="AF129" s="998">
        <v>45965837</v>
      </c>
      <c r="AG129" s="996"/>
      <c r="AH129" s="996"/>
      <c r="AI129" s="996"/>
      <c r="AJ129" s="997"/>
      <c r="AK129" s="998">
        <v>44909956</v>
      </c>
      <c r="AL129" s="996"/>
      <c r="AM129" s="996"/>
      <c r="AN129" s="996"/>
      <c r="AO129" s="997"/>
      <c r="AP129" s="1110"/>
      <c r="AQ129" s="1111"/>
      <c r="AR129" s="1111"/>
      <c r="AS129" s="1111"/>
      <c r="AT129" s="1112"/>
      <c r="AU129" s="216"/>
      <c r="AV129" s="216"/>
      <c r="AW129" s="216"/>
      <c r="AX129" s="1102" t="s">
        <v>474</v>
      </c>
      <c r="AY129" s="960"/>
      <c r="AZ129" s="960"/>
      <c r="BA129" s="960"/>
      <c r="BB129" s="960"/>
      <c r="BC129" s="960"/>
      <c r="BD129" s="960"/>
      <c r="BE129" s="961"/>
      <c r="BF129" s="1103" t="s">
        <v>126</v>
      </c>
      <c r="BG129" s="1104"/>
      <c r="BH129" s="1104"/>
      <c r="BI129" s="1104"/>
      <c r="BJ129" s="1104"/>
      <c r="BK129" s="1104"/>
      <c r="BL129" s="1105"/>
      <c r="BM129" s="1103">
        <v>16.34</v>
      </c>
      <c r="BN129" s="1104"/>
      <c r="BO129" s="1104"/>
      <c r="BP129" s="1104"/>
      <c r="BQ129" s="1104"/>
      <c r="BR129" s="1104"/>
      <c r="BS129" s="1105"/>
      <c r="BT129" s="1103">
        <v>30</v>
      </c>
      <c r="BU129" s="1104"/>
      <c r="BV129" s="1104"/>
      <c r="BW129" s="1104"/>
      <c r="BX129" s="1104"/>
      <c r="BY129" s="1104"/>
      <c r="BZ129" s="1106"/>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16"/>
      <c r="DQ129" s="216"/>
      <c r="DR129" s="216"/>
      <c r="DS129" s="216"/>
      <c r="DT129" s="216"/>
      <c r="DU129" s="216"/>
      <c r="DV129" s="216"/>
      <c r="DW129" s="216"/>
      <c r="DX129" s="216"/>
      <c r="DY129" s="216"/>
      <c r="DZ129" s="216"/>
    </row>
    <row r="130" spans="1:131" s="214" customFormat="1" ht="26.25" customHeight="1" x14ac:dyDescent="0.15">
      <c r="A130" s="971" t="s">
        <v>475</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07" t="s">
        <v>476</v>
      </c>
      <c r="X130" s="1108"/>
      <c r="Y130" s="1108"/>
      <c r="Z130" s="1109"/>
      <c r="AA130" s="995">
        <v>6647562</v>
      </c>
      <c r="AB130" s="996"/>
      <c r="AC130" s="996"/>
      <c r="AD130" s="996"/>
      <c r="AE130" s="997"/>
      <c r="AF130" s="998">
        <v>6700299</v>
      </c>
      <c r="AG130" s="996"/>
      <c r="AH130" s="996"/>
      <c r="AI130" s="996"/>
      <c r="AJ130" s="997"/>
      <c r="AK130" s="998">
        <v>6590204</v>
      </c>
      <c r="AL130" s="996"/>
      <c r="AM130" s="996"/>
      <c r="AN130" s="996"/>
      <c r="AO130" s="997"/>
      <c r="AP130" s="1110"/>
      <c r="AQ130" s="1111"/>
      <c r="AR130" s="1111"/>
      <c r="AS130" s="1111"/>
      <c r="AT130" s="1112"/>
      <c r="AU130" s="216"/>
      <c r="AV130" s="216"/>
      <c r="AW130" s="216"/>
      <c r="AX130" s="1102" t="s">
        <v>477</v>
      </c>
      <c r="AY130" s="960"/>
      <c r="AZ130" s="960"/>
      <c r="BA130" s="960"/>
      <c r="BB130" s="960"/>
      <c r="BC130" s="960"/>
      <c r="BD130" s="960"/>
      <c r="BE130" s="961"/>
      <c r="BF130" s="1138">
        <v>5.5</v>
      </c>
      <c r="BG130" s="1139"/>
      <c r="BH130" s="1139"/>
      <c r="BI130" s="1139"/>
      <c r="BJ130" s="1139"/>
      <c r="BK130" s="1139"/>
      <c r="BL130" s="1140"/>
      <c r="BM130" s="1138">
        <v>25</v>
      </c>
      <c r="BN130" s="1139"/>
      <c r="BO130" s="1139"/>
      <c r="BP130" s="1139"/>
      <c r="BQ130" s="1139"/>
      <c r="BR130" s="1139"/>
      <c r="BS130" s="1140"/>
      <c r="BT130" s="1138">
        <v>35</v>
      </c>
      <c r="BU130" s="1139"/>
      <c r="BV130" s="1139"/>
      <c r="BW130" s="1139"/>
      <c r="BX130" s="1139"/>
      <c r="BY130" s="1139"/>
      <c r="BZ130" s="1141"/>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16"/>
      <c r="DQ130" s="216"/>
      <c r="DR130" s="216"/>
      <c r="DS130" s="216"/>
      <c r="DT130" s="216"/>
      <c r="DU130" s="216"/>
      <c r="DV130" s="216"/>
      <c r="DW130" s="216"/>
      <c r="DX130" s="216"/>
      <c r="DY130" s="216"/>
      <c r="DZ130" s="216"/>
    </row>
    <row r="131" spans="1:131" s="214"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478</v>
      </c>
      <c r="X131" s="1145"/>
      <c r="Y131" s="1145"/>
      <c r="Z131" s="1146"/>
      <c r="AA131" s="1041">
        <v>37112038</v>
      </c>
      <c r="AB131" s="1023"/>
      <c r="AC131" s="1023"/>
      <c r="AD131" s="1023"/>
      <c r="AE131" s="1024"/>
      <c r="AF131" s="1022">
        <v>39265538</v>
      </c>
      <c r="AG131" s="1023"/>
      <c r="AH131" s="1023"/>
      <c r="AI131" s="1023"/>
      <c r="AJ131" s="1024"/>
      <c r="AK131" s="1022">
        <v>38319752</v>
      </c>
      <c r="AL131" s="1023"/>
      <c r="AM131" s="1023"/>
      <c r="AN131" s="1023"/>
      <c r="AO131" s="1024"/>
      <c r="AP131" s="1147"/>
      <c r="AQ131" s="1148"/>
      <c r="AR131" s="1148"/>
      <c r="AS131" s="1148"/>
      <c r="AT131" s="1149"/>
      <c r="AU131" s="216"/>
      <c r="AV131" s="216"/>
      <c r="AW131" s="216"/>
      <c r="AX131" s="1120" t="s">
        <v>479</v>
      </c>
      <c r="AY131" s="762"/>
      <c r="AZ131" s="762"/>
      <c r="BA131" s="762"/>
      <c r="BB131" s="762"/>
      <c r="BC131" s="762"/>
      <c r="BD131" s="762"/>
      <c r="BE131" s="1073"/>
      <c r="BF131" s="1121">
        <v>6.4</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16"/>
      <c r="DQ131" s="216"/>
      <c r="DR131" s="216"/>
      <c r="DS131" s="216"/>
      <c r="DT131" s="216"/>
      <c r="DU131" s="216"/>
      <c r="DV131" s="216"/>
      <c r="DW131" s="216"/>
      <c r="DX131" s="216"/>
      <c r="DY131" s="216"/>
      <c r="DZ131" s="216"/>
    </row>
    <row r="132" spans="1:131" s="214" customFormat="1" ht="26.25" customHeight="1" x14ac:dyDescent="0.15">
      <c r="A132" s="1127" t="s">
        <v>480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481</v>
      </c>
      <c r="W132" s="1131"/>
      <c r="X132" s="1131"/>
      <c r="Y132" s="1131"/>
      <c r="Z132" s="1132"/>
      <c r="AA132" s="1133">
        <v>5.5753553599999996</v>
      </c>
      <c r="AB132" s="1134"/>
      <c r="AC132" s="1134"/>
      <c r="AD132" s="1134"/>
      <c r="AE132" s="1135"/>
      <c r="AF132" s="1136">
        <v>5.1976086510000004</v>
      </c>
      <c r="AG132" s="1134"/>
      <c r="AH132" s="1134"/>
      <c r="AI132" s="1134"/>
      <c r="AJ132" s="1135"/>
      <c r="AK132" s="1136">
        <v>5.7439907229999996</v>
      </c>
      <c r="AL132" s="1134"/>
      <c r="AM132" s="1134"/>
      <c r="AN132" s="1134"/>
      <c r="AO132" s="1135"/>
      <c r="AP132" s="1038"/>
      <c r="AQ132" s="1039"/>
      <c r="AR132" s="1039"/>
      <c r="AS132" s="1039"/>
      <c r="AT132" s="1137"/>
      <c r="AU132" s="236"/>
      <c r="AV132" s="216"/>
      <c r="AW132" s="216"/>
      <c r="AX132" s="216"/>
      <c r="AY132" s="216"/>
      <c r="AZ132" s="216"/>
      <c r="BA132" s="216"/>
      <c r="BB132" s="216"/>
      <c r="BC132" s="216"/>
      <c r="BD132" s="216"/>
      <c r="BE132" s="216"/>
      <c r="BF132" s="216"/>
      <c r="BG132" s="216"/>
      <c r="BH132" s="216"/>
      <c r="BI132" s="216"/>
      <c r="BJ132" s="216"/>
      <c r="BK132" s="216"/>
      <c r="BL132" s="216"/>
      <c r="BM132" s="216"/>
      <c r="BN132" s="216"/>
      <c r="BO132" s="216"/>
      <c r="BP132" s="216"/>
      <c r="BQ132" s="216"/>
      <c r="BR132" s="216"/>
      <c r="BS132" s="217"/>
      <c r="BT132" s="216"/>
      <c r="BU132" s="216"/>
      <c r="BV132" s="216"/>
      <c r="BW132" s="216"/>
      <c r="BX132" s="216"/>
      <c r="BY132" s="216"/>
      <c r="BZ132" s="216"/>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16"/>
      <c r="DQ132" s="216"/>
      <c r="DR132" s="216"/>
      <c r="DS132" s="216"/>
      <c r="DT132" s="216"/>
      <c r="DU132" s="216"/>
      <c r="DV132" s="216"/>
      <c r="DW132" s="216"/>
      <c r="DX132" s="216"/>
      <c r="DY132" s="216"/>
      <c r="DZ132" s="216"/>
    </row>
    <row r="133" spans="1:131" s="214"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482</v>
      </c>
      <c r="W133" s="1114"/>
      <c r="X133" s="1114"/>
      <c r="Y133" s="1114"/>
      <c r="Z133" s="1115"/>
      <c r="AA133" s="1116">
        <v>5.0999999999999996</v>
      </c>
      <c r="AB133" s="1117"/>
      <c r="AC133" s="1117"/>
      <c r="AD133" s="1117"/>
      <c r="AE133" s="1118"/>
      <c r="AF133" s="1116">
        <v>5.2</v>
      </c>
      <c r="AG133" s="1117"/>
      <c r="AH133" s="1117"/>
      <c r="AI133" s="1117"/>
      <c r="AJ133" s="1118"/>
      <c r="AK133" s="1116">
        <v>5.5</v>
      </c>
      <c r="AL133" s="1117"/>
      <c r="AM133" s="1117"/>
      <c r="AN133" s="1117"/>
      <c r="AO133" s="1118"/>
      <c r="AP133" s="1065"/>
      <c r="AQ133" s="1066"/>
      <c r="AR133" s="1066"/>
      <c r="AS133" s="1066"/>
      <c r="AT133" s="1119"/>
      <c r="AU133" s="216"/>
      <c r="AV133" s="216"/>
      <c r="AW133" s="216"/>
      <c r="AX133" s="216"/>
      <c r="AY133" s="216"/>
      <c r="AZ133" s="216"/>
      <c r="BA133" s="216"/>
      <c r="BB133" s="216"/>
      <c r="BC133" s="216"/>
      <c r="BD133" s="216"/>
      <c r="BE133" s="216"/>
      <c r="BF133" s="216"/>
      <c r="BG133" s="216"/>
      <c r="BH133" s="216"/>
      <c r="BI133" s="216"/>
      <c r="BJ133" s="216"/>
      <c r="BK133" s="216"/>
      <c r="BL133" s="216"/>
      <c r="BM133" s="216"/>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16"/>
      <c r="DQ133" s="216"/>
      <c r="DR133" s="216"/>
      <c r="DS133" s="216"/>
      <c r="DT133" s="216"/>
      <c r="DU133" s="216"/>
      <c r="DV133" s="216"/>
      <c r="DW133" s="216"/>
      <c r="DX133" s="216"/>
      <c r="DY133" s="216"/>
      <c r="DZ133" s="216"/>
    </row>
    <row r="134" spans="1:131" ht="11.25" customHeight="1" x14ac:dyDescent="0.15">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c r="AO134" s="237"/>
      <c r="AP134" s="237"/>
      <c r="AQ134" s="237"/>
      <c r="AR134" s="237"/>
      <c r="AS134" s="237"/>
      <c r="AT134" s="237"/>
      <c r="AU134" s="216"/>
      <c r="AV134" s="216"/>
      <c r="AW134" s="216"/>
      <c r="AX134" s="216"/>
      <c r="AY134" s="216"/>
      <c r="AZ134" s="216"/>
      <c r="BA134" s="216"/>
      <c r="BB134" s="216"/>
      <c r="BC134" s="216"/>
      <c r="BD134" s="216"/>
      <c r="BE134" s="216"/>
      <c r="BF134" s="216"/>
      <c r="BG134" s="216"/>
      <c r="BH134" s="216"/>
      <c r="BI134" s="216"/>
      <c r="BJ134" s="216"/>
      <c r="BK134" s="216"/>
      <c r="BL134" s="216"/>
      <c r="BM134" s="216"/>
      <c r="BN134" s="235"/>
      <c r="BO134" s="235"/>
      <c r="BP134" s="235"/>
      <c r="BQ134" s="235"/>
      <c r="BR134" s="235"/>
      <c r="BS134" s="235"/>
      <c r="BT134" s="235"/>
      <c r="BU134" s="235"/>
      <c r="BV134" s="235"/>
      <c r="BW134" s="235"/>
      <c r="BX134" s="235"/>
      <c r="BY134" s="235"/>
      <c r="BZ134" s="235"/>
      <c r="CA134" s="235"/>
      <c r="CB134" s="235"/>
      <c r="CC134" s="235"/>
      <c r="CD134" s="235"/>
      <c r="CE134" s="235"/>
      <c r="CF134" s="235"/>
      <c r="CG134" s="235"/>
      <c r="CH134" s="235"/>
      <c r="CI134" s="235"/>
      <c r="CJ134" s="235"/>
      <c r="CK134" s="235"/>
      <c r="CL134" s="235"/>
      <c r="CM134" s="235"/>
      <c r="CN134" s="235"/>
      <c r="CO134" s="235"/>
      <c r="CP134" s="235"/>
      <c r="CQ134" s="235"/>
      <c r="CR134" s="235"/>
      <c r="CS134" s="235"/>
      <c r="CT134" s="235"/>
      <c r="CU134" s="235"/>
      <c r="CV134" s="235"/>
      <c r="CW134" s="235"/>
      <c r="CX134" s="235"/>
      <c r="CY134" s="235"/>
      <c r="CZ134" s="235"/>
      <c r="DA134" s="235"/>
      <c r="DB134" s="235"/>
      <c r="DC134" s="235"/>
      <c r="DD134" s="235"/>
      <c r="DE134" s="235"/>
      <c r="DF134" s="235"/>
      <c r="DG134" s="235"/>
      <c r="DH134" s="235"/>
      <c r="DI134" s="235"/>
      <c r="DJ134" s="235"/>
      <c r="DK134" s="235"/>
      <c r="DL134" s="235"/>
      <c r="DM134" s="235"/>
      <c r="DN134" s="235"/>
      <c r="DO134" s="235"/>
      <c r="DP134" s="216"/>
      <c r="DQ134" s="216"/>
      <c r="DR134" s="216"/>
      <c r="DS134" s="216"/>
      <c r="DT134" s="216"/>
      <c r="DU134" s="216"/>
      <c r="DV134" s="216"/>
      <c r="DW134" s="216"/>
      <c r="DX134" s="216"/>
      <c r="DY134" s="216"/>
      <c r="DZ134" s="216"/>
      <c r="EA134" s="214"/>
    </row>
    <row r="135" spans="1:131" ht="14.25" hidden="1" x14ac:dyDescent="0.15">
      <c r="AU135" s="237"/>
      <c r="AV135" s="237"/>
      <c r="AW135" s="237"/>
      <c r="AX135" s="237"/>
      <c r="AY135" s="237"/>
      <c r="AZ135" s="237"/>
      <c r="BA135" s="237"/>
      <c r="BB135" s="237"/>
      <c r="BC135" s="237"/>
      <c r="BD135" s="237"/>
      <c r="BE135" s="237"/>
      <c r="BF135" s="237"/>
      <c r="BG135" s="237"/>
      <c r="BH135" s="237"/>
      <c r="BI135" s="237"/>
      <c r="BJ135" s="237"/>
      <c r="BK135" s="237"/>
      <c r="BL135" s="237"/>
      <c r="BM135" s="237"/>
      <c r="BN135" s="237"/>
      <c r="BO135" s="237"/>
      <c r="BP135" s="237"/>
      <c r="BQ135" s="237"/>
      <c r="BR135" s="237"/>
      <c r="BS135" s="237"/>
      <c r="BT135" s="237"/>
      <c r="BU135" s="237"/>
      <c r="BV135" s="237"/>
      <c r="BW135" s="237"/>
      <c r="BX135" s="237"/>
      <c r="BY135" s="237"/>
      <c r="BZ135" s="237"/>
      <c r="CA135" s="237"/>
      <c r="CB135" s="237"/>
      <c r="CC135" s="237"/>
      <c r="CD135" s="237"/>
      <c r="CE135" s="237"/>
      <c r="CF135" s="237"/>
      <c r="CG135" s="237"/>
      <c r="CH135" s="237"/>
      <c r="CI135" s="237"/>
      <c r="CJ135" s="237"/>
      <c r="CK135" s="237"/>
      <c r="CL135" s="237"/>
      <c r="CM135" s="237"/>
      <c r="CN135" s="237"/>
      <c r="CO135" s="237"/>
      <c r="CP135" s="237"/>
      <c r="CQ135" s="237"/>
      <c r="CR135" s="237"/>
      <c r="CS135" s="237"/>
      <c r="CT135" s="237"/>
      <c r="CU135" s="237"/>
      <c r="CV135" s="237"/>
      <c r="CW135" s="237"/>
      <c r="CX135" s="237"/>
      <c r="CY135" s="237"/>
      <c r="CZ135" s="237"/>
      <c r="DA135" s="237"/>
      <c r="DB135" s="237"/>
      <c r="DC135" s="237"/>
      <c r="DD135" s="237"/>
      <c r="DE135" s="237"/>
      <c r="DF135" s="237"/>
      <c r="DG135" s="237"/>
      <c r="DH135" s="237"/>
      <c r="DI135" s="237"/>
      <c r="DJ135" s="237"/>
      <c r="DK135" s="237"/>
      <c r="DL135" s="237"/>
      <c r="DM135" s="237"/>
      <c r="DN135" s="237"/>
      <c r="DO135" s="237"/>
      <c r="DP135" s="237"/>
      <c r="DQ135" s="237"/>
      <c r="DR135" s="237"/>
      <c r="DS135" s="237"/>
      <c r="DT135" s="237"/>
      <c r="DU135" s="237"/>
      <c r="DV135" s="237"/>
      <c r="DW135" s="237"/>
      <c r="DX135" s="237"/>
      <c r="DY135" s="237"/>
      <c r="DZ135" s="237"/>
    </row>
  </sheetData>
  <sheetProtection algorithmName="SHA-512" hashValue="cRu/3uWocMOlB6Bl5gLVCrkXvk1nNmQGp+JB0HPA3OkgN13pe70qUk+rC3Mu3LsQ3l9TbbLcwrD2xK3ALG8Z7w==" saltValue="B39VL0YAK6TUTOSJ9hKn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4A40C-F61F-4918-B678-E04039C85133}">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39" customWidth="1"/>
    <col min="121" max="121" width="0" style="238" hidden="1" customWidth="1"/>
    <col min="122" max="16384" width="9" style="238" hidden="1"/>
  </cols>
  <sheetData>
    <row r="1" spans="1:120"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38"/>
    </row>
    <row r="17" spans="119:120" x14ac:dyDescent="0.15">
      <c r="DP17" s="238"/>
    </row>
    <row r="18" spans="119:120" x14ac:dyDescent="0.15"/>
    <row r="19" spans="119:120" x14ac:dyDescent="0.15"/>
    <row r="20" spans="119:120" x14ac:dyDescent="0.15">
      <c r="DO20" s="238"/>
      <c r="DP20" s="238"/>
    </row>
    <row r="21" spans="119:120" x14ac:dyDescent="0.15">
      <c r="DP21" s="238"/>
    </row>
    <row r="22" spans="119:120" x14ac:dyDescent="0.15"/>
    <row r="23" spans="119:120" x14ac:dyDescent="0.15">
      <c r="DO23" s="238"/>
      <c r="DP23" s="238"/>
    </row>
    <row r="24" spans="119:120" x14ac:dyDescent="0.15">
      <c r="DP24" s="238"/>
    </row>
    <row r="25" spans="119:120" x14ac:dyDescent="0.15">
      <c r="DP25" s="238"/>
    </row>
    <row r="26" spans="119:120" x14ac:dyDescent="0.15">
      <c r="DO26" s="238"/>
      <c r="DP26" s="238"/>
    </row>
    <row r="27" spans="119:120" x14ac:dyDescent="0.15"/>
    <row r="28" spans="119:120" x14ac:dyDescent="0.15">
      <c r="DO28" s="238"/>
      <c r="DP28" s="238"/>
    </row>
    <row r="29" spans="119:120" x14ac:dyDescent="0.15">
      <c r="DP29" s="238"/>
    </row>
    <row r="30" spans="119:120" x14ac:dyDescent="0.15"/>
    <row r="31" spans="119:120" x14ac:dyDescent="0.15">
      <c r="DO31" s="238"/>
      <c r="DP31" s="238"/>
    </row>
    <row r="32" spans="119:120" x14ac:dyDescent="0.15"/>
    <row r="33" spans="98:120" x14ac:dyDescent="0.15">
      <c r="DO33" s="238"/>
      <c r="DP33" s="238"/>
    </row>
    <row r="34" spans="98:120" x14ac:dyDescent="0.15">
      <c r="DM34" s="238"/>
    </row>
    <row r="35" spans="98:120" x14ac:dyDescent="0.15">
      <c r="CT35" s="238"/>
      <c r="CU35" s="238"/>
      <c r="CV35" s="238"/>
      <c r="CY35" s="238"/>
      <c r="CZ35" s="238"/>
      <c r="DA35" s="238"/>
      <c r="DD35" s="238"/>
      <c r="DE35" s="238"/>
      <c r="DF35" s="238"/>
      <c r="DI35" s="238"/>
      <c r="DJ35" s="238"/>
      <c r="DK35" s="238"/>
      <c r="DM35" s="238"/>
      <c r="DN35" s="238"/>
      <c r="DO35" s="238"/>
      <c r="DP35" s="238"/>
    </row>
    <row r="36" spans="98:120" x14ac:dyDescent="0.15"/>
    <row r="37" spans="98:120" x14ac:dyDescent="0.15">
      <c r="CW37" s="238"/>
      <c r="DB37" s="238"/>
      <c r="DG37" s="238"/>
      <c r="DL37" s="238"/>
      <c r="DP37" s="238"/>
    </row>
    <row r="38" spans="98:120" x14ac:dyDescent="0.15">
      <c r="CT38" s="238"/>
      <c r="CU38" s="238"/>
      <c r="CV38" s="238"/>
      <c r="CW38" s="238"/>
      <c r="CY38" s="238"/>
      <c r="CZ38" s="238"/>
      <c r="DA38" s="238"/>
      <c r="DB38" s="238"/>
      <c r="DD38" s="238"/>
      <c r="DE38" s="238"/>
      <c r="DF38" s="238"/>
      <c r="DG38" s="238"/>
      <c r="DI38" s="238"/>
      <c r="DJ38" s="238"/>
      <c r="DK38" s="238"/>
      <c r="DL38" s="238"/>
      <c r="DN38" s="238"/>
      <c r="DO38" s="238"/>
      <c r="DP38" s="23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38"/>
      <c r="DO49" s="238"/>
      <c r="DP49" s="23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38"/>
      <c r="CS63" s="238"/>
      <c r="CX63" s="238"/>
      <c r="DC63" s="238"/>
      <c r="DH63" s="238"/>
    </row>
    <row r="64" spans="22:120" x14ac:dyDescent="0.15">
      <c r="V64" s="238"/>
    </row>
    <row r="65" spans="15:120" x14ac:dyDescent="0.15">
      <c r="X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238"/>
      <c r="BY65" s="238"/>
      <c r="BZ65" s="238"/>
      <c r="CA65" s="238"/>
      <c r="CB65" s="238"/>
      <c r="CC65" s="238"/>
      <c r="CD65" s="238"/>
      <c r="CE65" s="238"/>
      <c r="CF65" s="238"/>
      <c r="CG65" s="238"/>
      <c r="CH65" s="238"/>
      <c r="CI65" s="238"/>
      <c r="CJ65" s="238"/>
      <c r="CK65" s="238"/>
      <c r="CL65" s="238"/>
      <c r="CM65" s="238"/>
      <c r="CN65" s="238"/>
      <c r="CO65" s="238"/>
      <c r="CP65" s="238"/>
      <c r="CQ65" s="238"/>
      <c r="CR65" s="238"/>
      <c r="CU65" s="238"/>
      <c r="CZ65" s="238"/>
      <c r="DE65" s="238"/>
      <c r="DJ65" s="238"/>
    </row>
    <row r="66" spans="15:120" x14ac:dyDescent="0.15">
      <c r="Q66" s="238"/>
      <c r="S66" s="238"/>
      <c r="U66" s="238"/>
      <c r="DM66" s="238"/>
    </row>
    <row r="67" spans="15:120" x14ac:dyDescent="0.15">
      <c r="O67" s="238"/>
      <c r="P67" s="238"/>
      <c r="R67" s="238"/>
      <c r="T67" s="238"/>
      <c r="Y67" s="238"/>
      <c r="CT67" s="238"/>
      <c r="CV67" s="238"/>
      <c r="CW67" s="238"/>
      <c r="CY67" s="238"/>
      <c r="DA67" s="238"/>
      <c r="DB67" s="238"/>
      <c r="DD67" s="238"/>
      <c r="DF67" s="238"/>
      <c r="DG67" s="238"/>
      <c r="DI67" s="238"/>
      <c r="DK67" s="238"/>
      <c r="DL67" s="238"/>
      <c r="DN67" s="238"/>
      <c r="DO67" s="238"/>
      <c r="DP67" s="238"/>
    </row>
    <row r="68" spans="15:120" x14ac:dyDescent="0.15"/>
    <row r="69" spans="15:120" x14ac:dyDescent="0.15"/>
    <row r="70" spans="15:120" x14ac:dyDescent="0.15"/>
    <row r="71" spans="15:120" x14ac:dyDescent="0.15"/>
    <row r="72" spans="15:120" x14ac:dyDescent="0.15">
      <c r="DP72" s="238"/>
    </row>
    <row r="73" spans="15:120" x14ac:dyDescent="0.15">
      <c r="DP73" s="23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38"/>
      <c r="CX96" s="238"/>
      <c r="DC96" s="238"/>
      <c r="DH96" s="238"/>
    </row>
    <row r="97" spans="24:120" x14ac:dyDescent="0.15">
      <c r="CS97" s="238"/>
      <c r="CX97" s="238"/>
      <c r="DC97" s="238"/>
      <c r="DH97" s="238"/>
      <c r="DP97" s="239" t="s">
        <v>483</v>
      </c>
    </row>
    <row r="98" spans="24:120" hidden="1" x14ac:dyDescent="0.15">
      <c r="CS98" s="238"/>
      <c r="CX98" s="238"/>
      <c r="DC98" s="238"/>
      <c r="DH98" s="238"/>
    </row>
    <row r="99" spans="24:120" hidden="1" x14ac:dyDescent="0.15">
      <c r="CS99" s="238"/>
      <c r="CX99" s="238"/>
      <c r="DC99" s="238"/>
      <c r="DH99" s="238"/>
    </row>
    <row r="101" spans="24:120" ht="12" hidden="1" customHeight="1" x14ac:dyDescent="0.15">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8"/>
      <c r="BA101" s="238"/>
      <c r="BB101" s="238"/>
      <c r="BC101" s="238"/>
      <c r="BD101" s="238"/>
      <c r="BE101" s="238"/>
      <c r="BF101" s="238"/>
      <c r="BG101" s="238"/>
      <c r="BH101" s="238"/>
      <c r="BI101" s="238"/>
      <c r="BJ101" s="238"/>
      <c r="BK101" s="238"/>
      <c r="BL101" s="238"/>
      <c r="BM101" s="238"/>
      <c r="BN101" s="238"/>
      <c r="BO101" s="238"/>
      <c r="BP101" s="238"/>
      <c r="BQ101" s="238"/>
      <c r="BR101" s="238"/>
      <c r="BS101" s="238"/>
      <c r="BT101" s="238"/>
      <c r="BU101" s="238"/>
      <c r="BV101" s="238"/>
      <c r="BW101" s="238"/>
      <c r="BX101" s="238"/>
      <c r="BY101" s="238"/>
      <c r="BZ101" s="238"/>
      <c r="CA101" s="238"/>
      <c r="CB101" s="238"/>
      <c r="CC101" s="238"/>
      <c r="CD101" s="238"/>
      <c r="CE101" s="238"/>
      <c r="CF101" s="238"/>
      <c r="CG101" s="238"/>
      <c r="CH101" s="238"/>
      <c r="CI101" s="238"/>
      <c r="CJ101" s="238"/>
      <c r="CK101" s="238"/>
      <c r="CL101" s="238"/>
      <c r="CM101" s="238"/>
      <c r="CN101" s="238"/>
      <c r="CO101" s="238"/>
      <c r="CP101" s="238"/>
      <c r="CQ101" s="238"/>
      <c r="CR101" s="238"/>
      <c r="CU101" s="238"/>
      <c r="CZ101" s="238"/>
      <c r="DE101" s="238"/>
      <c r="DJ101" s="238"/>
    </row>
    <row r="102" spans="24:120" ht="1.5" hidden="1" customHeight="1" x14ac:dyDescent="0.15">
      <c r="CU102" s="238"/>
      <c r="CZ102" s="238"/>
      <c r="DE102" s="238"/>
      <c r="DJ102" s="238"/>
      <c r="DM102" s="238"/>
    </row>
    <row r="103" spans="24:120" hidden="1" x14ac:dyDescent="0.15">
      <c r="CT103" s="238"/>
      <c r="CV103" s="238"/>
      <c r="CW103" s="238"/>
      <c r="CY103" s="238"/>
      <c r="DA103" s="238"/>
      <c r="DB103" s="238"/>
      <c r="DD103" s="238"/>
      <c r="DF103" s="238"/>
      <c r="DG103" s="238"/>
      <c r="DI103" s="238"/>
      <c r="DK103" s="238"/>
      <c r="DL103" s="238"/>
      <c r="DM103" s="238"/>
      <c r="DN103" s="238"/>
      <c r="DO103" s="238"/>
      <c r="DP103" s="238"/>
    </row>
    <row r="104" spans="24:120" hidden="1" x14ac:dyDescent="0.15">
      <c r="CV104" s="238"/>
      <c r="CW104" s="238"/>
      <c r="DA104" s="238"/>
      <c r="DB104" s="238"/>
      <c r="DF104" s="238"/>
      <c r="DG104" s="238"/>
      <c r="DK104" s="238"/>
      <c r="DL104" s="238"/>
      <c r="DN104" s="238"/>
      <c r="DO104" s="238"/>
      <c r="DP104" s="238"/>
    </row>
    <row r="105" spans="24:120" ht="12.75" hidden="1" customHeight="1" x14ac:dyDescent="0.15"/>
  </sheetData>
  <sheetProtection algorithmName="SHA-512" hashValue="0IXDAwrD11abjUekRP+cUcsoGMMZI/J8rTB8uXLwx0wyvOqzWbN9E7fMcmUDtfBkR49yCM1Vrkyanx59fmbzMw==" saltValue="0R78lh1kZoFtHas5MF/Pf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39" customWidth="1"/>
    <col min="117" max="16384" width="9" style="238" hidden="1"/>
  </cols>
  <sheetData>
    <row r="1" spans="2:116" x14ac:dyDescent="0.15">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row>
    <row r="2" spans="2:116" x14ac:dyDescent="0.15"/>
    <row r="3" spans="2:116" x14ac:dyDescent="0.15"/>
    <row r="4" spans="2:116" x14ac:dyDescent="0.15">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row>
    <row r="5" spans="2:116" x14ac:dyDescent="0.15">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c r="BX5" s="238"/>
      <c r="BY5" s="238"/>
      <c r="BZ5" s="238"/>
      <c r="CA5" s="238"/>
      <c r="CB5" s="238"/>
      <c r="CC5" s="238"/>
      <c r="CD5" s="238"/>
      <c r="CE5" s="238"/>
      <c r="CF5" s="238"/>
      <c r="CG5" s="238"/>
      <c r="CH5" s="238"/>
      <c r="CI5" s="238"/>
      <c r="CJ5" s="238"/>
      <c r="CK5" s="238"/>
      <c r="CL5" s="238"/>
      <c r="CM5" s="238"/>
      <c r="CN5" s="238"/>
      <c r="CO5" s="238"/>
      <c r="CP5" s="238"/>
      <c r="CQ5" s="238"/>
      <c r="CR5" s="238"/>
      <c r="CS5" s="238"/>
      <c r="CT5" s="238"/>
      <c r="CU5" s="238"/>
      <c r="CV5" s="238"/>
      <c r="CW5" s="238"/>
      <c r="CX5" s="238"/>
      <c r="CY5" s="238"/>
      <c r="CZ5" s="238"/>
      <c r="DA5" s="238"/>
      <c r="DB5" s="238"/>
      <c r="DC5" s="238"/>
      <c r="DD5" s="238"/>
      <c r="DE5" s="238"/>
      <c r="DF5" s="238"/>
      <c r="DG5" s="238"/>
      <c r="DH5" s="238"/>
      <c r="DI5" s="238"/>
      <c r="DJ5" s="238"/>
      <c r="DK5" s="238"/>
      <c r="DL5" s="23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c r="DI18" s="238"/>
      <c r="DJ18" s="238"/>
      <c r="DK18" s="238"/>
      <c r="DL18" s="238"/>
    </row>
    <row r="19" spans="9:116" x14ac:dyDescent="0.15"/>
    <row r="20" spans="9:116" x14ac:dyDescent="0.15"/>
    <row r="21" spans="9:116" x14ac:dyDescent="0.15">
      <c r="DL21" s="238"/>
    </row>
    <row r="22" spans="9:116" x14ac:dyDescent="0.15">
      <c r="DI22" s="238"/>
      <c r="DJ22" s="238"/>
      <c r="DK22" s="238"/>
      <c r="DL22" s="238"/>
    </row>
    <row r="23" spans="9:116" x14ac:dyDescent="0.15">
      <c r="CY23" s="238"/>
      <c r="CZ23" s="238"/>
      <c r="DA23" s="238"/>
      <c r="DB23" s="238"/>
      <c r="DC23" s="238"/>
      <c r="DD23" s="238"/>
      <c r="DE23" s="238"/>
      <c r="DF23" s="238"/>
      <c r="DG23" s="238"/>
      <c r="DH23" s="238"/>
      <c r="DI23" s="238"/>
      <c r="DJ23" s="238"/>
      <c r="DK23" s="238"/>
      <c r="DL23" s="23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38"/>
      <c r="DA35" s="238"/>
      <c r="DB35" s="238"/>
      <c r="DC35" s="238"/>
      <c r="DD35" s="238"/>
      <c r="DE35" s="238"/>
      <c r="DF35" s="238"/>
      <c r="DG35" s="238"/>
      <c r="DH35" s="238"/>
      <c r="DI35" s="238"/>
      <c r="DJ35" s="238"/>
      <c r="DK35" s="238"/>
      <c r="DL35" s="238"/>
    </row>
    <row r="36" spans="15:116" x14ac:dyDescent="0.15"/>
    <row r="37" spans="15:116" x14ac:dyDescent="0.15">
      <c r="DL37" s="238"/>
    </row>
    <row r="38" spans="15:116" x14ac:dyDescent="0.15">
      <c r="DI38" s="238"/>
      <c r="DJ38" s="238"/>
      <c r="DK38" s="238"/>
      <c r="DL38" s="238"/>
    </row>
    <row r="39" spans="15:116" x14ac:dyDescent="0.15"/>
    <row r="40" spans="15:116" x14ac:dyDescent="0.15"/>
    <row r="41" spans="15:116" x14ac:dyDescent="0.15"/>
    <row r="42" spans="15:116" x14ac:dyDescent="0.15"/>
    <row r="43" spans="15:116" x14ac:dyDescent="0.15">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E43" s="238"/>
      <c r="DF43" s="238"/>
      <c r="DG43" s="238"/>
      <c r="DH43" s="238"/>
      <c r="DI43" s="238"/>
      <c r="DJ43" s="238"/>
      <c r="DK43" s="238"/>
      <c r="DL43" s="238"/>
    </row>
    <row r="44" spans="15:116" x14ac:dyDescent="0.15">
      <c r="DL44" s="238"/>
    </row>
    <row r="45" spans="15:116" x14ac:dyDescent="0.15"/>
    <row r="46" spans="15:116" x14ac:dyDescent="0.15">
      <c r="DA46" s="238"/>
      <c r="DB46" s="238"/>
      <c r="DC46" s="238"/>
      <c r="DD46" s="238"/>
      <c r="DE46" s="238"/>
      <c r="DF46" s="238"/>
      <c r="DG46" s="238"/>
      <c r="DH46" s="238"/>
      <c r="DI46" s="238"/>
      <c r="DJ46" s="238"/>
      <c r="DK46" s="238"/>
      <c r="DL46" s="238"/>
    </row>
    <row r="47" spans="15:116" x14ac:dyDescent="0.15"/>
    <row r="48" spans="15:116" x14ac:dyDescent="0.15"/>
    <row r="49" spans="104:116" x14ac:dyDescent="0.15"/>
    <row r="50" spans="104:116" x14ac:dyDescent="0.15">
      <c r="CZ50" s="238"/>
      <c r="DA50" s="238"/>
      <c r="DB50" s="238"/>
      <c r="DC50" s="238"/>
      <c r="DD50" s="238"/>
      <c r="DE50" s="238"/>
      <c r="DF50" s="238"/>
      <c r="DG50" s="238"/>
      <c r="DH50" s="238"/>
      <c r="DI50" s="238"/>
      <c r="DJ50" s="238"/>
      <c r="DK50" s="238"/>
      <c r="DL50" s="238"/>
    </row>
    <row r="51" spans="104:116" x14ac:dyDescent="0.15"/>
    <row r="52" spans="104:116" x14ac:dyDescent="0.15"/>
    <row r="53" spans="104:116" x14ac:dyDescent="0.15">
      <c r="DL53" s="23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38"/>
      <c r="DD67" s="238"/>
      <c r="DE67" s="238"/>
      <c r="DF67" s="238"/>
      <c r="DG67" s="238"/>
      <c r="DH67" s="238"/>
      <c r="DI67" s="238"/>
      <c r="DJ67" s="238"/>
      <c r="DK67" s="238"/>
      <c r="DL67" s="23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2T8x5AAnaT+GChRKYr0yrP5IYOeLtj1VTobCO6D9tXOirOY5FsC3QQp+SF4a2zjPd9BcsxC0WTZI7ESaZUjcA==" saltValue="17+ooAY9/4eDppXGyCPQ9A=="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40" customWidth="1"/>
    <col min="37" max="44" width="17" style="240" customWidth="1"/>
    <col min="45" max="45" width="6.125" style="247" customWidth="1"/>
    <col min="46" max="46" width="3" style="245" customWidth="1"/>
    <col min="47" max="47" width="19.125" style="240" hidden="1" customWidth="1"/>
    <col min="48" max="52" width="12.625" style="240" hidden="1" customWidth="1"/>
    <col min="53" max="16384" width="8.625" style="240" hidden="1"/>
  </cols>
  <sheetData>
    <row r="1" spans="1:46" x14ac:dyDescent="0.15">
      <c r="AS1" s="241"/>
      <c r="AT1" s="241"/>
    </row>
    <row r="2" spans="1:46" x14ac:dyDescent="0.15">
      <c r="AS2" s="241"/>
      <c r="AT2" s="241"/>
    </row>
    <row r="3" spans="1:46" x14ac:dyDescent="0.15">
      <c r="AS3" s="241"/>
      <c r="AT3" s="241"/>
    </row>
    <row r="4" spans="1:46" x14ac:dyDescent="0.15">
      <c r="AS4" s="241"/>
      <c r="AT4" s="241"/>
    </row>
    <row r="5" spans="1:46" ht="17.25" x14ac:dyDescent="0.15">
      <c r="A5" s="242" t="s">
        <v>484</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4"/>
    </row>
    <row r="6" spans="1:46" x14ac:dyDescent="0.15">
      <c r="A6" s="245"/>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6" t="s">
        <v>485</v>
      </c>
      <c r="AL6" s="246"/>
      <c r="AM6" s="246"/>
      <c r="AN6" s="246"/>
      <c r="AO6" s="241"/>
      <c r="AP6" s="241"/>
      <c r="AQ6" s="241"/>
      <c r="AR6" s="241"/>
    </row>
    <row r="7" spans="1:46" ht="13.5" customHeight="1" x14ac:dyDescent="0.15">
      <c r="A7" s="245"/>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8"/>
      <c r="AL7" s="249"/>
      <c r="AM7" s="249"/>
      <c r="AN7" s="250"/>
      <c r="AO7" s="1155" t="s">
        <v>486</v>
      </c>
      <c r="AP7" s="251"/>
      <c r="AQ7" s="252" t="s">
        <v>487</v>
      </c>
      <c r="AR7" s="253"/>
    </row>
    <row r="8" spans="1:46" x14ac:dyDescent="0.15">
      <c r="A8" s="245"/>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54"/>
      <c r="AL8" s="255"/>
      <c r="AM8" s="255"/>
      <c r="AN8" s="256"/>
      <c r="AO8" s="1156"/>
      <c r="AP8" s="257" t="s">
        <v>488</v>
      </c>
      <c r="AQ8" s="258" t="s">
        <v>489</v>
      </c>
      <c r="AR8" s="259" t="s">
        <v>490</v>
      </c>
    </row>
    <row r="9" spans="1:46" x14ac:dyDescent="0.15">
      <c r="A9" s="245"/>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1167" t="s">
        <v>491</v>
      </c>
      <c r="AL9" s="1168"/>
      <c r="AM9" s="1168"/>
      <c r="AN9" s="1169"/>
      <c r="AO9" s="260">
        <v>12830457</v>
      </c>
      <c r="AP9" s="260">
        <v>60485</v>
      </c>
      <c r="AQ9" s="261">
        <v>63654</v>
      </c>
      <c r="AR9" s="262">
        <v>-5</v>
      </c>
    </row>
    <row r="10" spans="1:46" ht="13.5" customHeight="1" x14ac:dyDescent="0.15">
      <c r="A10" s="245"/>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1167" t="s">
        <v>492</v>
      </c>
      <c r="AL10" s="1168"/>
      <c r="AM10" s="1168"/>
      <c r="AN10" s="1169"/>
      <c r="AO10" s="263">
        <v>16736</v>
      </c>
      <c r="AP10" s="263">
        <v>79</v>
      </c>
      <c r="AQ10" s="264">
        <v>2232</v>
      </c>
      <c r="AR10" s="265">
        <v>-96.5</v>
      </c>
    </row>
    <row r="11" spans="1:46" ht="13.5" customHeight="1" x14ac:dyDescent="0.15">
      <c r="A11" s="245"/>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1167" t="s">
        <v>493</v>
      </c>
      <c r="AL11" s="1168"/>
      <c r="AM11" s="1168"/>
      <c r="AN11" s="1169"/>
      <c r="AO11" s="263">
        <v>61022</v>
      </c>
      <c r="AP11" s="263">
        <v>288</v>
      </c>
      <c r="AQ11" s="264">
        <v>1758</v>
      </c>
      <c r="AR11" s="265">
        <v>-83.6</v>
      </c>
    </row>
    <row r="12" spans="1:46" ht="13.5" customHeight="1" x14ac:dyDescent="0.15">
      <c r="A12" s="245"/>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1167" t="s">
        <v>494</v>
      </c>
      <c r="AL12" s="1168"/>
      <c r="AM12" s="1168"/>
      <c r="AN12" s="1169"/>
      <c r="AO12" s="263" t="s">
        <v>495</v>
      </c>
      <c r="AP12" s="263" t="s">
        <v>495</v>
      </c>
      <c r="AQ12" s="264">
        <v>37</v>
      </c>
      <c r="AR12" s="265" t="s">
        <v>495</v>
      </c>
    </row>
    <row r="13" spans="1:46" ht="13.5" customHeight="1" x14ac:dyDescent="0.15">
      <c r="A13" s="245"/>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1167" t="s">
        <v>496</v>
      </c>
      <c r="AL13" s="1168"/>
      <c r="AM13" s="1168"/>
      <c r="AN13" s="1169"/>
      <c r="AO13" s="263">
        <v>446570</v>
      </c>
      <c r="AP13" s="263">
        <v>2105</v>
      </c>
      <c r="AQ13" s="264">
        <v>1692</v>
      </c>
      <c r="AR13" s="265">
        <v>24.4</v>
      </c>
    </row>
    <row r="14" spans="1:46" ht="13.5" customHeight="1" x14ac:dyDescent="0.15">
      <c r="A14" s="245"/>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1167" t="s">
        <v>497</v>
      </c>
      <c r="AL14" s="1168"/>
      <c r="AM14" s="1168"/>
      <c r="AN14" s="1169"/>
      <c r="AO14" s="263">
        <v>370278</v>
      </c>
      <c r="AP14" s="263">
        <v>1746</v>
      </c>
      <c r="AQ14" s="264">
        <v>1307</v>
      </c>
      <c r="AR14" s="265">
        <v>33.6</v>
      </c>
    </row>
    <row r="15" spans="1:46" ht="13.5" customHeight="1" x14ac:dyDescent="0.15">
      <c r="A15" s="245"/>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1170" t="s">
        <v>498</v>
      </c>
      <c r="AL15" s="1171"/>
      <c r="AM15" s="1171"/>
      <c r="AN15" s="1172"/>
      <c r="AO15" s="263">
        <v>-743870</v>
      </c>
      <c r="AP15" s="263">
        <v>-3507</v>
      </c>
      <c r="AQ15" s="264">
        <v>-3631</v>
      </c>
      <c r="AR15" s="265">
        <v>-3.4</v>
      </c>
    </row>
    <row r="16" spans="1:46" x14ac:dyDescent="0.15">
      <c r="A16" s="245"/>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1170" t="s">
        <v>181</v>
      </c>
      <c r="AL16" s="1171"/>
      <c r="AM16" s="1171"/>
      <c r="AN16" s="1172"/>
      <c r="AO16" s="263">
        <v>12981193</v>
      </c>
      <c r="AP16" s="263">
        <v>61195</v>
      </c>
      <c r="AQ16" s="264">
        <v>67049</v>
      </c>
      <c r="AR16" s="265">
        <v>-8.6999999999999993</v>
      </c>
    </row>
    <row r="17" spans="1:46" x14ac:dyDescent="0.15">
      <c r="A17" s="245"/>
      <c r="B17" s="241"/>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66"/>
    </row>
    <row r="18" spans="1:46" x14ac:dyDescent="0.15">
      <c r="A18" s="245"/>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67"/>
      <c r="AR18" s="267"/>
    </row>
    <row r="19" spans="1:46" x14ac:dyDescent="0.15">
      <c r="A19" s="245"/>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t="s">
        <v>499</v>
      </c>
      <c r="AL19" s="241"/>
      <c r="AM19" s="241"/>
      <c r="AN19" s="241"/>
      <c r="AO19" s="241"/>
      <c r="AP19" s="241"/>
      <c r="AQ19" s="241"/>
      <c r="AR19" s="241"/>
    </row>
    <row r="20" spans="1:46" x14ac:dyDescent="0.15">
      <c r="A20" s="245"/>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68"/>
      <c r="AL20" s="269"/>
      <c r="AM20" s="269"/>
      <c r="AN20" s="270"/>
      <c r="AO20" s="271" t="s">
        <v>500</v>
      </c>
      <c r="AP20" s="272" t="s">
        <v>501</v>
      </c>
      <c r="AQ20" s="273" t="s">
        <v>502</v>
      </c>
      <c r="AR20" s="274"/>
    </row>
    <row r="21" spans="1:46" s="280" customFormat="1" x14ac:dyDescent="0.15">
      <c r="A21" s="275"/>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1173" t="s">
        <v>503</v>
      </c>
      <c r="AL21" s="1174"/>
      <c r="AM21" s="1174"/>
      <c r="AN21" s="1175"/>
      <c r="AO21" s="276">
        <v>6.84</v>
      </c>
      <c r="AP21" s="277">
        <v>6.44</v>
      </c>
      <c r="AQ21" s="278">
        <v>0.4</v>
      </c>
      <c r="AR21" s="246"/>
      <c r="AS21" s="279"/>
      <c r="AT21" s="275"/>
    </row>
    <row r="22" spans="1:46" s="280" customFormat="1" x14ac:dyDescent="0.15">
      <c r="A22" s="275"/>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1173" t="s">
        <v>504</v>
      </c>
      <c r="AL22" s="1174"/>
      <c r="AM22" s="1174"/>
      <c r="AN22" s="1175"/>
      <c r="AO22" s="281">
        <v>98.6</v>
      </c>
      <c r="AP22" s="282">
        <v>99.5</v>
      </c>
      <c r="AQ22" s="283">
        <v>-0.9</v>
      </c>
      <c r="AR22" s="267"/>
      <c r="AS22" s="279"/>
      <c r="AT22" s="275"/>
    </row>
    <row r="23" spans="1:46" s="280" customFormat="1" x14ac:dyDescent="0.15">
      <c r="A23" s="275"/>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67"/>
      <c r="AQ23" s="267"/>
      <c r="AR23" s="267"/>
      <c r="AS23" s="279"/>
      <c r="AT23" s="275"/>
    </row>
    <row r="24" spans="1:46" s="280" customFormat="1" x14ac:dyDescent="0.15">
      <c r="A24" s="275"/>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67"/>
      <c r="AQ24" s="267"/>
      <c r="AR24" s="267"/>
      <c r="AS24" s="279"/>
      <c r="AT24" s="275"/>
    </row>
    <row r="25" spans="1:46" s="280" customFormat="1" x14ac:dyDescent="0.15">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5"/>
    </row>
    <row r="26" spans="1:46" s="280" customFormat="1" x14ac:dyDescent="0.15">
      <c r="A26" s="1166" t="s">
        <v>505</v>
      </c>
      <c r="B26" s="1166"/>
      <c r="C26" s="1166"/>
      <c r="D26" s="1166"/>
      <c r="E26" s="1166"/>
      <c r="F26" s="1166"/>
      <c r="G26" s="1166"/>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1166"/>
      <c r="AL26" s="1166"/>
      <c r="AM26" s="1166"/>
      <c r="AN26" s="1166"/>
      <c r="AO26" s="1166"/>
      <c r="AP26" s="1166"/>
      <c r="AQ26" s="1166"/>
      <c r="AR26" s="1166"/>
      <c r="AS26" s="1166"/>
      <c r="AT26" s="246"/>
    </row>
    <row r="27" spans="1:46" x14ac:dyDescent="0.15">
      <c r="A27" s="288"/>
      <c r="AO27" s="241"/>
      <c r="AP27" s="241"/>
      <c r="AQ27" s="241"/>
      <c r="AR27" s="241"/>
      <c r="AS27" s="241"/>
      <c r="AT27" s="241"/>
    </row>
    <row r="28" spans="1:46" ht="17.25" x14ac:dyDescent="0.15">
      <c r="A28" s="242" t="s">
        <v>506</v>
      </c>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89"/>
    </row>
    <row r="29" spans="1:46" x14ac:dyDescent="0.15">
      <c r="A29" s="245"/>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6" t="s">
        <v>507</v>
      </c>
      <c r="AL29" s="246"/>
      <c r="AM29" s="246"/>
      <c r="AN29" s="246"/>
      <c r="AO29" s="241"/>
      <c r="AP29" s="241"/>
      <c r="AQ29" s="241"/>
      <c r="AR29" s="241"/>
      <c r="AS29" s="290"/>
    </row>
    <row r="30" spans="1:46" ht="13.5" customHeight="1" x14ac:dyDescent="0.15">
      <c r="A30" s="245"/>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8"/>
      <c r="AL30" s="249"/>
      <c r="AM30" s="249"/>
      <c r="AN30" s="250"/>
      <c r="AO30" s="1155" t="s">
        <v>486</v>
      </c>
      <c r="AP30" s="251"/>
      <c r="AQ30" s="252" t="s">
        <v>487</v>
      </c>
      <c r="AR30" s="253"/>
    </row>
    <row r="31" spans="1:46" x14ac:dyDescent="0.15">
      <c r="A31" s="245"/>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54"/>
      <c r="AL31" s="255"/>
      <c r="AM31" s="255"/>
      <c r="AN31" s="256"/>
      <c r="AO31" s="1156"/>
      <c r="AP31" s="257" t="s">
        <v>488</v>
      </c>
      <c r="AQ31" s="258" t="s">
        <v>489</v>
      </c>
      <c r="AR31" s="259" t="s">
        <v>490</v>
      </c>
    </row>
    <row r="32" spans="1:46" ht="27" customHeight="1" x14ac:dyDescent="0.15">
      <c r="A32" s="245"/>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1157" t="s">
        <v>508</v>
      </c>
      <c r="AL32" s="1158"/>
      <c r="AM32" s="1158"/>
      <c r="AN32" s="1159"/>
      <c r="AO32" s="291">
        <v>7784053</v>
      </c>
      <c r="AP32" s="291">
        <v>36695</v>
      </c>
      <c r="AQ32" s="292">
        <v>30950</v>
      </c>
      <c r="AR32" s="293">
        <v>18.600000000000001</v>
      </c>
    </row>
    <row r="33" spans="1:46" ht="13.5" customHeight="1" x14ac:dyDescent="0.15">
      <c r="A33" s="245"/>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1157" t="s">
        <v>509</v>
      </c>
      <c r="AL33" s="1158"/>
      <c r="AM33" s="1158"/>
      <c r="AN33" s="1159"/>
      <c r="AO33" s="291" t="s">
        <v>495</v>
      </c>
      <c r="AP33" s="291" t="s">
        <v>495</v>
      </c>
      <c r="AQ33" s="292" t="s">
        <v>495</v>
      </c>
      <c r="AR33" s="293" t="s">
        <v>495</v>
      </c>
    </row>
    <row r="34" spans="1:46" ht="27" customHeight="1" x14ac:dyDescent="0.15">
      <c r="A34" s="245"/>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1157" t="s">
        <v>510</v>
      </c>
      <c r="AL34" s="1158"/>
      <c r="AM34" s="1158"/>
      <c r="AN34" s="1159"/>
      <c r="AO34" s="291" t="s">
        <v>495</v>
      </c>
      <c r="AP34" s="291" t="s">
        <v>495</v>
      </c>
      <c r="AQ34" s="292">
        <v>22</v>
      </c>
      <c r="AR34" s="293" t="s">
        <v>495</v>
      </c>
    </row>
    <row r="35" spans="1:46" ht="27" customHeight="1" x14ac:dyDescent="0.15">
      <c r="A35" s="245"/>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1157" t="s">
        <v>511</v>
      </c>
      <c r="AL35" s="1158"/>
      <c r="AM35" s="1158"/>
      <c r="AN35" s="1159"/>
      <c r="AO35" s="291">
        <v>1876530</v>
      </c>
      <c r="AP35" s="291">
        <v>8846</v>
      </c>
      <c r="AQ35" s="292">
        <v>7929</v>
      </c>
      <c r="AR35" s="293">
        <v>11.6</v>
      </c>
    </row>
    <row r="36" spans="1:46" ht="27" customHeight="1" x14ac:dyDescent="0.15">
      <c r="A36" s="245"/>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1157" t="s">
        <v>512</v>
      </c>
      <c r="AL36" s="1158"/>
      <c r="AM36" s="1158"/>
      <c r="AN36" s="1159"/>
      <c r="AO36" s="291" t="s">
        <v>495</v>
      </c>
      <c r="AP36" s="291" t="s">
        <v>495</v>
      </c>
      <c r="AQ36" s="292">
        <v>497</v>
      </c>
      <c r="AR36" s="293" t="s">
        <v>495</v>
      </c>
    </row>
    <row r="37" spans="1:46" ht="13.5" customHeight="1" x14ac:dyDescent="0.15">
      <c r="A37" s="245"/>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1157" t="s">
        <v>513</v>
      </c>
      <c r="AL37" s="1158"/>
      <c r="AM37" s="1158"/>
      <c r="AN37" s="1159"/>
      <c r="AO37" s="291">
        <v>1018</v>
      </c>
      <c r="AP37" s="291">
        <v>5</v>
      </c>
      <c r="AQ37" s="292">
        <v>1271</v>
      </c>
      <c r="AR37" s="293">
        <v>-99.6</v>
      </c>
    </row>
    <row r="38" spans="1:46" ht="27" customHeight="1" x14ac:dyDescent="0.15">
      <c r="A38" s="245"/>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1160" t="s">
        <v>514</v>
      </c>
      <c r="AL38" s="1161"/>
      <c r="AM38" s="1161"/>
      <c r="AN38" s="1162"/>
      <c r="AO38" s="294" t="s">
        <v>495</v>
      </c>
      <c r="AP38" s="294" t="s">
        <v>495</v>
      </c>
      <c r="AQ38" s="295">
        <v>1</v>
      </c>
      <c r="AR38" s="283" t="s">
        <v>495</v>
      </c>
      <c r="AS38" s="290"/>
    </row>
    <row r="39" spans="1:46" x14ac:dyDescent="0.15">
      <c r="A39" s="245"/>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1160" t="s">
        <v>515</v>
      </c>
      <c r="AL39" s="1161"/>
      <c r="AM39" s="1161"/>
      <c r="AN39" s="1162"/>
      <c r="AO39" s="291">
        <v>-870314</v>
      </c>
      <c r="AP39" s="291">
        <v>-4103</v>
      </c>
      <c r="AQ39" s="292">
        <v>-7248</v>
      </c>
      <c r="AR39" s="293">
        <v>-43.4</v>
      </c>
      <c r="AS39" s="290"/>
    </row>
    <row r="40" spans="1:46" ht="27" customHeight="1" x14ac:dyDescent="0.15">
      <c r="A40" s="245"/>
      <c r="B40" s="241"/>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1157" t="s">
        <v>516</v>
      </c>
      <c r="AL40" s="1158"/>
      <c r="AM40" s="1158"/>
      <c r="AN40" s="1159"/>
      <c r="AO40" s="291">
        <v>-6590204</v>
      </c>
      <c r="AP40" s="291">
        <v>-31067</v>
      </c>
      <c r="AQ40" s="292">
        <v>-24279</v>
      </c>
      <c r="AR40" s="293">
        <v>28</v>
      </c>
      <c r="AS40" s="290"/>
    </row>
    <row r="41" spans="1:46" x14ac:dyDescent="0.15">
      <c r="A41" s="245"/>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1163" t="s">
        <v>291</v>
      </c>
      <c r="AL41" s="1164"/>
      <c r="AM41" s="1164"/>
      <c r="AN41" s="1165"/>
      <c r="AO41" s="291">
        <v>2201083</v>
      </c>
      <c r="AP41" s="291">
        <v>10376</v>
      </c>
      <c r="AQ41" s="292">
        <v>9144</v>
      </c>
      <c r="AR41" s="293">
        <v>13.5</v>
      </c>
      <c r="AS41" s="290"/>
    </row>
    <row r="42" spans="1:46" x14ac:dyDescent="0.15">
      <c r="A42" s="245"/>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96" t="s">
        <v>517</v>
      </c>
      <c r="AL42" s="241"/>
      <c r="AM42" s="241"/>
      <c r="AN42" s="241"/>
      <c r="AO42" s="241"/>
      <c r="AP42" s="241"/>
      <c r="AQ42" s="267"/>
      <c r="AR42" s="267"/>
      <c r="AS42" s="290"/>
    </row>
    <row r="43" spans="1:46" x14ac:dyDescent="0.15">
      <c r="A43" s="245"/>
      <c r="B43" s="241"/>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97"/>
      <c r="AQ43" s="267"/>
      <c r="AR43" s="241"/>
      <c r="AS43" s="290"/>
    </row>
    <row r="44" spans="1:46" x14ac:dyDescent="0.15">
      <c r="A44" s="245"/>
      <c r="B44" s="24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67"/>
      <c r="AR44" s="241"/>
    </row>
    <row r="45" spans="1:46" x14ac:dyDescent="0.15">
      <c r="A45" s="243"/>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98"/>
      <c r="AR45" s="243"/>
      <c r="AS45" s="243"/>
      <c r="AT45" s="241"/>
    </row>
    <row r="46" spans="1:46" x14ac:dyDescent="0.15">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1"/>
    </row>
    <row r="47" spans="1:46" ht="17.25" customHeight="1" x14ac:dyDescent="0.15">
      <c r="A47" s="300" t="s">
        <v>518</v>
      </c>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row>
    <row r="48" spans="1:46" x14ac:dyDescent="0.15">
      <c r="A48" s="245"/>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301" t="s">
        <v>519</v>
      </c>
      <c r="AL48" s="301"/>
      <c r="AM48" s="301"/>
      <c r="AN48" s="301"/>
      <c r="AO48" s="301"/>
      <c r="AP48" s="301"/>
      <c r="AQ48" s="302"/>
      <c r="AR48" s="301"/>
    </row>
    <row r="49" spans="1:44" ht="13.5" customHeight="1" x14ac:dyDescent="0.15">
      <c r="A49" s="245"/>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303"/>
      <c r="AL49" s="304"/>
      <c r="AM49" s="1150" t="s">
        <v>486</v>
      </c>
      <c r="AN49" s="1152" t="s">
        <v>520</v>
      </c>
      <c r="AO49" s="1153"/>
      <c r="AP49" s="1153"/>
      <c r="AQ49" s="1153"/>
      <c r="AR49" s="1154"/>
    </row>
    <row r="50" spans="1:44" x14ac:dyDescent="0.15">
      <c r="A50" s="245"/>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305"/>
      <c r="AL50" s="306"/>
      <c r="AM50" s="1151"/>
      <c r="AN50" s="307" t="s">
        <v>521</v>
      </c>
      <c r="AO50" s="308" t="s">
        <v>522</v>
      </c>
      <c r="AP50" s="309" t="s">
        <v>523</v>
      </c>
      <c r="AQ50" s="310" t="s">
        <v>524</v>
      </c>
      <c r="AR50" s="311" t="s">
        <v>525</v>
      </c>
    </row>
    <row r="51" spans="1:44" x14ac:dyDescent="0.15">
      <c r="A51" s="245"/>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303" t="s">
        <v>526</v>
      </c>
      <c r="AL51" s="304"/>
      <c r="AM51" s="312">
        <v>11668532</v>
      </c>
      <c r="AN51" s="313">
        <v>54621</v>
      </c>
      <c r="AO51" s="314">
        <v>34.299999999999997</v>
      </c>
      <c r="AP51" s="315">
        <v>45022</v>
      </c>
      <c r="AQ51" s="316">
        <v>-0.9</v>
      </c>
      <c r="AR51" s="317">
        <v>35.200000000000003</v>
      </c>
    </row>
    <row r="52" spans="1:44" x14ac:dyDescent="0.15">
      <c r="A52" s="245"/>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318"/>
      <c r="AL52" s="319" t="s">
        <v>527</v>
      </c>
      <c r="AM52" s="320">
        <v>7666014</v>
      </c>
      <c r="AN52" s="321">
        <v>35885</v>
      </c>
      <c r="AO52" s="322">
        <v>54.7</v>
      </c>
      <c r="AP52" s="323">
        <v>25247</v>
      </c>
      <c r="AQ52" s="324">
        <v>3</v>
      </c>
      <c r="AR52" s="325">
        <v>51.7</v>
      </c>
    </row>
    <row r="53" spans="1:44" x14ac:dyDescent="0.15">
      <c r="A53" s="245"/>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303" t="s">
        <v>528</v>
      </c>
      <c r="AL53" s="304"/>
      <c r="AM53" s="312">
        <v>10270254</v>
      </c>
      <c r="AN53" s="313">
        <v>48134</v>
      </c>
      <c r="AO53" s="314">
        <v>-11.9</v>
      </c>
      <c r="AP53" s="315">
        <v>46035</v>
      </c>
      <c r="AQ53" s="316">
        <v>2.2999999999999998</v>
      </c>
      <c r="AR53" s="317">
        <v>-14.2</v>
      </c>
    </row>
    <row r="54" spans="1:44" x14ac:dyDescent="0.15">
      <c r="A54" s="245"/>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318"/>
      <c r="AL54" s="319" t="s">
        <v>527</v>
      </c>
      <c r="AM54" s="320">
        <v>5494095</v>
      </c>
      <c r="AN54" s="321">
        <v>25750</v>
      </c>
      <c r="AO54" s="322">
        <v>-28.2</v>
      </c>
      <c r="AP54" s="323">
        <v>25158</v>
      </c>
      <c r="AQ54" s="324">
        <v>-0.4</v>
      </c>
      <c r="AR54" s="325">
        <v>-27.8</v>
      </c>
    </row>
    <row r="55" spans="1:44" x14ac:dyDescent="0.15">
      <c r="A55" s="245"/>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303" t="s">
        <v>529</v>
      </c>
      <c r="AL55" s="304"/>
      <c r="AM55" s="312">
        <v>7522216</v>
      </c>
      <c r="AN55" s="313">
        <v>35270</v>
      </c>
      <c r="AO55" s="314">
        <v>-26.7</v>
      </c>
      <c r="AP55" s="315">
        <v>43261</v>
      </c>
      <c r="AQ55" s="316">
        <v>-6</v>
      </c>
      <c r="AR55" s="317">
        <v>-20.7</v>
      </c>
    </row>
    <row r="56" spans="1:44" x14ac:dyDescent="0.15">
      <c r="A56" s="245"/>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318"/>
      <c r="AL56" s="319" t="s">
        <v>527</v>
      </c>
      <c r="AM56" s="320">
        <v>3227385</v>
      </c>
      <c r="AN56" s="321">
        <v>15133</v>
      </c>
      <c r="AO56" s="322">
        <v>-41.2</v>
      </c>
      <c r="AP56" s="323">
        <v>24721</v>
      </c>
      <c r="AQ56" s="324">
        <v>-1.7</v>
      </c>
      <c r="AR56" s="325">
        <v>-39.5</v>
      </c>
    </row>
    <row r="57" spans="1:44" x14ac:dyDescent="0.15">
      <c r="A57" s="245"/>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303" t="s">
        <v>530</v>
      </c>
      <c r="AL57" s="304"/>
      <c r="AM57" s="312">
        <v>6175609</v>
      </c>
      <c r="AN57" s="313">
        <v>29057</v>
      </c>
      <c r="AO57" s="314">
        <v>-17.600000000000001</v>
      </c>
      <c r="AP57" s="315">
        <v>40626</v>
      </c>
      <c r="AQ57" s="316">
        <v>-6.1</v>
      </c>
      <c r="AR57" s="317">
        <v>-11.5</v>
      </c>
    </row>
    <row r="58" spans="1:44" x14ac:dyDescent="0.15">
      <c r="A58" s="245"/>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318"/>
      <c r="AL58" s="319" t="s">
        <v>527</v>
      </c>
      <c r="AM58" s="320">
        <v>3172498</v>
      </c>
      <c r="AN58" s="321">
        <v>14927</v>
      </c>
      <c r="AO58" s="322">
        <v>-1.4</v>
      </c>
      <c r="AP58" s="323">
        <v>24279</v>
      </c>
      <c r="AQ58" s="324">
        <v>-1.8</v>
      </c>
      <c r="AR58" s="325">
        <v>0.4</v>
      </c>
    </row>
    <row r="59" spans="1:44" x14ac:dyDescent="0.15">
      <c r="A59" s="245"/>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303" t="s">
        <v>531</v>
      </c>
      <c r="AL59" s="304"/>
      <c r="AM59" s="312">
        <v>6284529</v>
      </c>
      <c r="AN59" s="313">
        <v>29626</v>
      </c>
      <c r="AO59" s="314">
        <v>2</v>
      </c>
      <c r="AP59" s="315">
        <v>46133</v>
      </c>
      <c r="AQ59" s="316">
        <v>13.6</v>
      </c>
      <c r="AR59" s="317">
        <v>-11.6</v>
      </c>
    </row>
    <row r="60" spans="1:44" x14ac:dyDescent="0.15">
      <c r="A60" s="245"/>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318"/>
      <c r="AL60" s="319" t="s">
        <v>527</v>
      </c>
      <c r="AM60" s="320">
        <v>3769757</v>
      </c>
      <c r="AN60" s="321">
        <v>17771</v>
      </c>
      <c r="AO60" s="322">
        <v>19.100000000000001</v>
      </c>
      <c r="AP60" s="323">
        <v>27280</v>
      </c>
      <c r="AQ60" s="324">
        <v>12.4</v>
      </c>
      <c r="AR60" s="325">
        <v>6.7</v>
      </c>
    </row>
    <row r="61" spans="1:44" x14ac:dyDescent="0.15">
      <c r="A61" s="245"/>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303" t="s">
        <v>532</v>
      </c>
      <c r="AL61" s="326"/>
      <c r="AM61" s="327">
        <v>8384228</v>
      </c>
      <c r="AN61" s="328">
        <v>39342</v>
      </c>
      <c r="AO61" s="329">
        <v>-4</v>
      </c>
      <c r="AP61" s="330">
        <v>44215</v>
      </c>
      <c r="AQ61" s="331">
        <v>0.6</v>
      </c>
      <c r="AR61" s="317">
        <v>-4.5999999999999996</v>
      </c>
    </row>
    <row r="62" spans="1:44" x14ac:dyDescent="0.15">
      <c r="A62" s="245"/>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318"/>
      <c r="AL62" s="319" t="s">
        <v>527</v>
      </c>
      <c r="AM62" s="320">
        <v>4665950</v>
      </c>
      <c r="AN62" s="321">
        <v>21893</v>
      </c>
      <c r="AO62" s="322">
        <v>0.6</v>
      </c>
      <c r="AP62" s="323">
        <v>25337</v>
      </c>
      <c r="AQ62" s="324">
        <v>2.2999999999999998</v>
      </c>
      <c r="AR62" s="325">
        <v>-1.7</v>
      </c>
    </row>
    <row r="63" spans="1:44" x14ac:dyDescent="0.15">
      <c r="A63" s="245"/>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row>
    <row r="64" spans="1:44" x14ac:dyDescent="0.15">
      <c r="A64" s="245"/>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row>
    <row r="65" spans="1:46" x14ac:dyDescent="0.15">
      <c r="A65" s="245"/>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row>
    <row r="66" spans="1:46" x14ac:dyDescent="0.15">
      <c r="A66" s="332"/>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33"/>
    </row>
    <row r="67" spans="1:46" ht="13.5" hidden="1" customHeight="1" x14ac:dyDescent="0.15">
      <c r="AK67" s="241"/>
      <c r="AL67" s="241"/>
      <c r="AM67" s="241"/>
      <c r="AN67" s="241"/>
      <c r="AO67" s="241"/>
      <c r="AP67" s="241"/>
      <c r="AQ67" s="241"/>
      <c r="AR67" s="241"/>
      <c r="AS67" s="241"/>
      <c r="AT67" s="241"/>
    </row>
    <row r="68" spans="1:46" ht="13.5" hidden="1" customHeight="1" x14ac:dyDescent="0.15">
      <c r="AK68" s="241"/>
      <c r="AL68" s="241"/>
      <c r="AM68" s="241"/>
      <c r="AN68" s="241"/>
      <c r="AO68" s="241"/>
      <c r="AP68" s="241"/>
      <c r="AQ68" s="241"/>
      <c r="AR68" s="241"/>
    </row>
    <row r="69" spans="1:46" ht="13.5" hidden="1" customHeight="1" x14ac:dyDescent="0.15">
      <c r="AK69" s="241"/>
      <c r="AL69" s="241"/>
      <c r="AM69" s="241"/>
      <c r="AN69" s="241"/>
      <c r="AO69" s="241"/>
      <c r="AP69" s="241"/>
      <c r="AQ69" s="241"/>
      <c r="AR69" s="241"/>
    </row>
    <row r="70" spans="1:46" hidden="1" x14ac:dyDescent="0.15">
      <c r="AK70" s="241"/>
      <c r="AL70" s="241"/>
      <c r="AM70" s="241"/>
      <c r="AN70" s="241"/>
      <c r="AO70" s="241"/>
      <c r="AP70" s="241"/>
      <c r="AQ70" s="241"/>
      <c r="AR70" s="241"/>
    </row>
    <row r="71" spans="1:46" hidden="1" x14ac:dyDescent="0.15">
      <c r="AK71" s="241"/>
      <c r="AL71" s="241"/>
      <c r="AM71" s="241"/>
      <c r="AN71" s="241"/>
      <c r="AO71" s="241"/>
      <c r="AP71" s="241"/>
      <c r="AQ71" s="241"/>
      <c r="AR71" s="241"/>
    </row>
    <row r="72" spans="1:46" hidden="1" x14ac:dyDescent="0.15">
      <c r="AK72" s="241"/>
      <c r="AL72" s="241"/>
      <c r="AM72" s="241"/>
      <c r="AN72" s="241"/>
      <c r="AO72" s="241"/>
      <c r="AP72" s="241"/>
      <c r="AQ72" s="241"/>
      <c r="AR72" s="241"/>
    </row>
    <row r="73" spans="1:46" hidden="1" x14ac:dyDescent="0.15">
      <c r="AK73" s="241"/>
      <c r="AL73" s="241"/>
      <c r="AM73" s="241"/>
      <c r="AN73" s="241"/>
      <c r="AO73" s="241"/>
      <c r="AP73" s="241"/>
      <c r="AQ73" s="241"/>
      <c r="AR73" s="241"/>
    </row>
  </sheetData>
  <sheetProtection algorithmName="SHA-512" hashValue="LF9X94Ax3RUeRYFw+v/ahZ8aEXuW2taNAqYvnBbjxblnmRutBIFpFbMIgPPEsBNpBDqSag3DBCWryoclxzK2uA==" saltValue="9SMzQ0WI7a0ED+6+Qn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43"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39" customWidth="1"/>
    <col min="126" max="16384" width="9" style="238" hidden="1"/>
  </cols>
  <sheetData>
    <row r="1" spans="2:125" ht="13.5" customHeight="1" x14ac:dyDescent="0.15">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8"/>
      <c r="DQ1" s="238"/>
      <c r="DR1" s="238"/>
      <c r="DS1" s="238"/>
      <c r="DT1" s="238"/>
      <c r="DU1" s="238"/>
    </row>
    <row r="2" spans="2:125" x14ac:dyDescent="0.15">
      <c r="B2" s="238"/>
      <c r="DG2" s="238"/>
    </row>
    <row r="3" spans="2:125" x14ac:dyDescent="0.15">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H3" s="238"/>
      <c r="DI3" s="238"/>
      <c r="DJ3" s="238"/>
      <c r="DK3" s="238"/>
      <c r="DL3" s="238"/>
      <c r="DM3" s="238"/>
      <c r="DN3" s="238"/>
      <c r="DO3" s="238"/>
      <c r="DP3" s="238"/>
      <c r="DQ3" s="238"/>
      <c r="DR3" s="238"/>
      <c r="DS3" s="238"/>
      <c r="DT3" s="238"/>
      <c r="DU3" s="238"/>
    </row>
    <row r="4" spans="2:125" x14ac:dyDescent="0.15"/>
    <row r="5" spans="2:125" x14ac:dyDescent="0.15"/>
    <row r="6" spans="2:125" x14ac:dyDescent="0.15"/>
    <row r="7" spans="2:125" x14ac:dyDescent="0.15"/>
    <row r="8" spans="2:125" x14ac:dyDescent="0.15"/>
    <row r="9" spans="2:125" x14ac:dyDescent="0.15">
      <c r="DU9" s="23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38"/>
    </row>
    <row r="18" spans="125:125" x14ac:dyDescent="0.15"/>
    <row r="19" spans="125:125" x14ac:dyDescent="0.15"/>
    <row r="20" spans="125:125" x14ac:dyDescent="0.15">
      <c r="DU20" s="238"/>
    </row>
    <row r="21" spans="125:125" x14ac:dyDescent="0.15">
      <c r="DU21" s="23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38"/>
    </row>
    <row r="29" spans="125:125" x14ac:dyDescent="0.15"/>
    <row r="30" spans="125:125" x14ac:dyDescent="0.15"/>
    <row r="31" spans="125:125" x14ac:dyDescent="0.15"/>
    <row r="32" spans="125:125" x14ac:dyDescent="0.15"/>
    <row r="33" spans="2:125" x14ac:dyDescent="0.15">
      <c r="B33" s="238"/>
      <c r="G33" s="238"/>
      <c r="I33" s="238"/>
    </row>
    <row r="34" spans="2:125" x14ac:dyDescent="0.15">
      <c r="C34" s="238"/>
      <c r="P34" s="238"/>
      <c r="DE34" s="238"/>
      <c r="DH34" s="238"/>
    </row>
    <row r="35" spans="2:125" x14ac:dyDescent="0.15">
      <c r="D35" s="238"/>
      <c r="E35" s="238"/>
      <c r="DG35" s="238"/>
      <c r="DJ35" s="238"/>
      <c r="DP35" s="238"/>
      <c r="DQ35" s="238"/>
      <c r="DR35" s="238"/>
      <c r="DS35" s="238"/>
      <c r="DT35" s="238"/>
      <c r="DU35" s="238"/>
    </row>
    <row r="36" spans="2:125" x14ac:dyDescent="0.15">
      <c r="F36" s="238"/>
      <c r="H36" s="238"/>
      <c r="J36" s="238"/>
      <c r="K36" s="238"/>
      <c r="L36" s="238"/>
      <c r="M36" s="238"/>
      <c r="N36" s="238"/>
      <c r="O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F36" s="238"/>
      <c r="DI36" s="238"/>
      <c r="DK36" s="238"/>
      <c r="DL36" s="238"/>
      <c r="DM36" s="238"/>
      <c r="DN36" s="238"/>
      <c r="DO36" s="238"/>
      <c r="DP36" s="238"/>
      <c r="DQ36" s="238"/>
      <c r="DR36" s="238"/>
      <c r="DS36" s="238"/>
      <c r="DT36" s="238"/>
      <c r="DU36" s="238"/>
    </row>
    <row r="37" spans="2:125" x14ac:dyDescent="0.15">
      <c r="DU37" s="238"/>
    </row>
    <row r="38" spans="2:125" x14ac:dyDescent="0.15">
      <c r="DT38" s="238"/>
      <c r="DU38" s="238"/>
    </row>
    <row r="39" spans="2:125" x14ac:dyDescent="0.15"/>
    <row r="40" spans="2:125" x14ac:dyDescent="0.15">
      <c r="DH40" s="238"/>
    </row>
    <row r="41" spans="2:125" x14ac:dyDescent="0.15">
      <c r="DE41" s="238"/>
    </row>
    <row r="42" spans="2:125" x14ac:dyDescent="0.15">
      <c r="DG42" s="238"/>
      <c r="DJ42" s="238"/>
    </row>
    <row r="43" spans="2:125" x14ac:dyDescent="0.15">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F43" s="238"/>
      <c r="DI43" s="238"/>
      <c r="DK43" s="238"/>
      <c r="DL43" s="238"/>
      <c r="DM43" s="238"/>
      <c r="DN43" s="238"/>
      <c r="DO43" s="238"/>
      <c r="DP43" s="238"/>
      <c r="DQ43" s="238"/>
      <c r="DR43" s="238"/>
      <c r="DS43" s="238"/>
      <c r="DT43" s="238"/>
      <c r="DU43" s="238"/>
    </row>
    <row r="44" spans="2:125" x14ac:dyDescent="0.15">
      <c r="DU44" s="238"/>
    </row>
    <row r="45" spans="2:125" x14ac:dyDescent="0.15"/>
    <row r="46" spans="2:125" x14ac:dyDescent="0.15"/>
    <row r="47" spans="2:125" x14ac:dyDescent="0.15"/>
    <row r="48" spans="2:125" x14ac:dyDescent="0.15">
      <c r="DT48" s="238"/>
      <c r="DU48" s="238"/>
    </row>
    <row r="49" spans="120:125" x14ac:dyDescent="0.15">
      <c r="DU49" s="238"/>
    </row>
    <row r="50" spans="120:125" x14ac:dyDescent="0.15">
      <c r="DU50" s="238"/>
    </row>
    <row r="51" spans="120:125" x14ac:dyDescent="0.15">
      <c r="DP51" s="238"/>
      <c r="DQ51" s="238"/>
      <c r="DR51" s="238"/>
      <c r="DS51" s="238"/>
      <c r="DT51" s="238"/>
      <c r="DU51" s="238"/>
    </row>
    <row r="52" spans="120:125" x14ac:dyDescent="0.15"/>
    <row r="53" spans="120:125" x14ac:dyDescent="0.15"/>
    <row r="54" spans="120:125" x14ac:dyDescent="0.15">
      <c r="DU54" s="238"/>
    </row>
    <row r="55" spans="120:125" x14ac:dyDescent="0.15"/>
    <row r="56" spans="120:125" x14ac:dyDescent="0.15"/>
    <row r="57" spans="120:125" x14ac:dyDescent="0.15"/>
    <row r="58" spans="120:125" x14ac:dyDescent="0.15">
      <c r="DU58" s="238"/>
    </row>
    <row r="59" spans="120:125" x14ac:dyDescent="0.15"/>
    <row r="60" spans="120:125" x14ac:dyDescent="0.15"/>
    <row r="61" spans="120:125" x14ac:dyDescent="0.15"/>
    <row r="62" spans="120:125" x14ac:dyDescent="0.15"/>
    <row r="63" spans="120:125" x14ac:dyDescent="0.15">
      <c r="DU63" s="238"/>
    </row>
    <row r="64" spans="120:125" x14ac:dyDescent="0.15">
      <c r="DT64" s="238"/>
      <c r="DU64" s="238"/>
    </row>
    <row r="65" spans="123:125" x14ac:dyDescent="0.15"/>
    <row r="66" spans="123:125" x14ac:dyDescent="0.15"/>
    <row r="67" spans="123:125" x14ac:dyDescent="0.15"/>
    <row r="68" spans="123:125" x14ac:dyDescent="0.15"/>
    <row r="69" spans="123:125" x14ac:dyDescent="0.15">
      <c r="DS69" s="238"/>
      <c r="DT69" s="238"/>
      <c r="DU69" s="23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38"/>
    </row>
    <row r="83" spans="116:125" x14ac:dyDescent="0.15">
      <c r="DM83" s="238"/>
      <c r="DN83" s="238"/>
      <c r="DO83" s="238"/>
      <c r="DP83" s="238"/>
      <c r="DQ83" s="238"/>
      <c r="DR83" s="238"/>
      <c r="DS83" s="238"/>
      <c r="DT83" s="238"/>
      <c r="DU83" s="238"/>
    </row>
    <row r="84" spans="116:125" x14ac:dyDescent="0.15"/>
    <row r="85" spans="116:125" x14ac:dyDescent="0.15"/>
    <row r="86" spans="116:125" x14ac:dyDescent="0.15"/>
    <row r="87" spans="116:125" x14ac:dyDescent="0.15"/>
    <row r="88" spans="116:125" x14ac:dyDescent="0.15">
      <c r="DU88" s="23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38"/>
      <c r="DT94" s="238"/>
      <c r="DU94" s="238"/>
    </row>
    <row r="95" spans="116:125" ht="13.5" customHeight="1" x14ac:dyDescent="0.15">
      <c r="DU95" s="23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38"/>
    </row>
    <row r="102" spans="124:125" ht="13.5" customHeight="1" x14ac:dyDescent="0.15"/>
    <row r="103" spans="124:125" ht="13.5" customHeight="1" x14ac:dyDescent="0.15"/>
    <row r="104" spans="124:125" ht="13.5" customHeight="1" x14ac:dyDescent="0.15">
      <c r="DT104" s="238"/>
      <c r="DU104" s="23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38" t="s">
        <v>483</v>
      </c>
    </row>
    <row r="121" spans="125:125" ht="13.5" hidden="1" customHeight="1" x14ac:dyDescent="0.15">
      <c r="DU121" s="238"/>
    </row>
  </sheetData>
  <sheetProtection algorithmName="SHA-512" hashValue="AHqY+yxI6y2IUu4qCFrGlx/4haI8kMkpwm+cVMh5NvcKJ66HmBnBJK5i3YXJpkf2aC1kM1uBlFcI11RYqRHatg==" saltValue="gdZ6WWFNm2GDSW1RzUWuKA=="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39" customWidth="1"/>
    <col min="126" max="142" width="0" style="238" hidden="1" customWidth="1"/>
    <col min="143" max="16384" width="9" style="238" hidden="1"/>
  </cols>
  <sheetData>
    <row r="1" spans="1:125" ht="13.5" customHeight="1"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8"/>
      <c r="DQ1" s="238"/>
      <c r="DR1" s="238"/>
      <c r="DS1" s="238"/>
      <c r="DT1" s="238"/>
      <c r="DU1" s="238"/>
    </row>
    <row r="2" spans="1:125" x14ac:dyDescent="0.15">
      <c r="B2" s="238"/>
      <c r="T2" s="238"/>
    </row>
    <row r="3" spans="1:125" x14ac:dyDescent="0.15">
      <c r="C3" s="238"/>
      <c r="D3" s="238"/>
      <c r="E3" s="238"/>
      <c r="F3" s="238"/>
      <c r="G3" s="238"/>
      <c r="H3" s="238"/>
      <c r="I3" s="238"/>
      <c r="J3" s="238"/>
      <c r="K3" s="238"/>
      <c r="L3" s="238"/>
      <c r="M3" s="238"/>
      <c r="N3" s="238"/>
      <c r="O3" s="238"/>
      <c r="P3" s="238"/>
      <c r="Q3" s="238"/>
      <c r="R3" s="238"/>
      <c r="S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38"/>
      <c r="G33" s="238"/>
      <c r="I33" s="238"/>
    </row>
    <row r="34" spans="2:125" x14ac:dyDescent="0.15">
      <c r="C34" s="238"/>
      <c r="P34" s="238"/>
      <c r="R34" s="238"/>
      <c r="U34" s="238"/>
    </row>
    <row r="35" spans="2:125" x14ac:dyDescent="0.15">
      <c r="D35" s="238"/>
      <c r="E35" s="238"/>
      <c r="T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8"/>
      <c r="BS35" s="238"/>
      <c r="BT35" s="238"/>
      <c r="BU35" s="238"/>
      <c r="BV35" s="238"/>
      <c r="BW35" s="238"/>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c r="DK35" s="238"/>
      <c r="DL35" s="238"/>
      <c r="DM35" s="238"/>
      <c r="DN35" s="238"/>
      <c r="DO35" s="238"/>
      <c r="DP35" s="238"/>
      <c r="DQ35" s="238"/>
      <c r="DR35" s="238"/>
      <c r="DS35" s="238"/>
      <c r="DT35" s="238"/>
      <c r="DU35" s="238"/>
    </row>
    <row r="36" spans="2:125" x14ac:dyDescent="0.15">
      <c r="F36" s="238"/>
      <c r="H36" s="238"/>
      <c r="J36" s="238"/>
      <c r="K36" s="238"/>
      <c r="L36" s="238"/>
      <c r="M36" s="238"/>
      <c r="N36" s="238"/>
      <c r="O36" s="238"/>
      <c r="Q36" s="238"/>
      <c r="S36" s="238"/>
      <c r="V36" s="238"/>
    </row>
    <row r="37" spans="2:125" x14ac:dyDescent="0.15"/>
    <row r="38" spans="2:125" x14ac:dyDescent="0.15"/>
    <row r="39" spans="2:125" x14ac:dyDescent="0.15"/>
    <row r="40" spans="2:125" x14ac:dyDescent="0.15">
      <c r="U40" s="238"/>
    </row>
    <row r="41" spans="2:125" x14ac:dyDescent="0.15">
      <c r="R41" s="238"/>
    </row>
    <row r="42" spans="2:125" x14ac:dyDescent="0.15">
      <c r="T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8"/>
      <c r="BW42" s="238"/>
      <c r="BX42" s="238"/>
      <c r="BY42" s="238"/>
      <c r="BZ42" s="238"/>
      <c r="CA42" s="238"/>
      <c r="CB42" s="238"/>
      <c r="CC42" s="238"/>
      <c r="CD42" s="238"/>
      <c r="CE42" s="238"/>
      <c r="CF42" s="238"/>
      <c r="CG42" s="238"/>
      <c r="CH42" s="238"/>
      <c r="CI42" s="238"/>
      <c r="CJ42" s="238"/>
      <c r="CK42" s="238"/>
      <c r="CL42" s="238"/>
      <c r="CM42" s="238"/>
      <c r="CN42" s="238"/>
      <c r="CO42" s="238"/>
      <c r="CP42" s="238"/>
      <c r="CQ42" s="238"/>
      <c r="CR42" s="238"/>
      <c r="CS42" s="238"/>
      <c r="CT42" s="238"/>
      <c r="CU42" s="238"/>
      <c r="CV42" s="238"/>
      <c r="CW42" s="238"/>
      <c r="CX42" s="238"/>
      <c r="CY42" s="238"/>
      <c r="CZ42" s="238"/>
      <c r="DA42" s="238"/>
      <c r="DB42" s="238"/>
      <c r="DC42" s="238"/>
      <c r="DD42" s="238"/>
      <c r="DE42" s="238"/>
      <c r="DF42" s="238"/>
      <c r="DG42" s="238"/>
      <c r="DH42" s="238"/>
      <c r="DI42" s="238"/>
      <c r="DJ42" s="238"/>
      <c r="DK42" s="238"/>
      <c r="DL42" s="238"/>
      <c r="DM42" s="238"/>
      <c r="DN42" s="238"/>
      <c r="DO42" s="238"/>
      <c r="DP42" s="238"/>
      <c r="DQ42" s="238"/>
      <c r="DR42" s="238"/>
      <c r="DS42" s="238"/>
      <c r="DT42" s="238"/>
      <c r="DU42" s="238"/>
    </row>
    <row r="43" spans="2:125" x14ac:dyDescent="0.15">
      <c r="Q43" s="238"/>
      <c r="S43" s="238"/>
      <c r="V43" s="23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39" t="s">
        <v>483</v>
      </c>
    </row>
  </sheetData>
  <sheetProtection algorithmName="SHA-512" hashValue="9HRSzJJmjMN07DCz9roEH56V3k13fZg7JbE4gDOk7erkDUOMLfJghXg0XShY7L097JRBFkOzHZ3h6AbIMp1CPA==" saltValue="neb0kuxPQ5lJFldwaU648g=="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76" t="s">
        <v>3</v>
      </c>
      <c r="D47" s="1176"/>
      <c r="E47" s="1177"/>
      <c r="F47" s="11">
        <v>11.2</v>
      </c>
      <c r="G47" s="12">
        <v>12.27</v>
      </c>
      <c r="H47" s="12">
        <v>12.65</v>
      </c>
      <c r="I47" s="12">
        <v>15.09</v>
      </c>
      <c r="J47" s="13">
        <v>17.79</v>
      </c>
    </row>
    <row r="48" spans="2:10" ht="57.75" customHeight="1" x14ac:dyDescent="0.15">
      <c r="B48" s="14"/>
      <c r="C48" s="1178" t="s">
        <v>4</v>
      </c>
      <c r="D48" s="1178"/>
      <c r="E48" s="1179"/>
      <c r="F48" s="15">
        <v>5.38</v>
      </c>
      <c r="G48" s="16">
        <v>5.94</v>
      </c>
      <c r="H48" s="16">
        <v>6.23</v>
      </c>
      <c r="I48" s="16">
        <v>6.96</v>
      </c>
      <c r="J48" s="17">
        <v>6.91</v>
      </c>
    </row>
    <row r="49" spans="2:10" ht="57.75" customHeight="1" thickBot="1" x14ac:dyDescent="0.2">
      <c r="B49" s="18"/>
      <c r="C49" s="1180" t="s">
        <v>5</v>
      </c>
      <c r="D49" s="1180"/>
      <c r="E49" s="1181"/>
      <c r="F49" s="19" t="s">
        <v>539</v>
      </c>
      <c r="G49" s="20" t="s">
        <v>540</v>
      </c>
      <c r="H49" s="20" t="s">
        <v>541</v>
      </c>
      <c r="I49" s="20">
        <v>1.03</v>
      </c>
      <c r="J49" s="21" t="s">
        <v>542</v>
      </c>
    </row>
    <row r="50" spans="2:10" x14ac:dyDescent="0.15"/>
  </sheetData>
  <sheetProtection algorithmName="SHA-512" hashValue="o7EdmccuShDppGkSR+J4clsHYYEo1p09adCRn+Y5bvnaODN/ATUU+CC2wa1FNuti/3gYEnxk0GnZETTkxyeKgQ==" saltValue="TT1ySKDrI8K8jjjtfkuoZ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88" t="s">
        <v>543</v>
      </c>
      <c r="D34" s="1188"/>
      <c r="E34" s="1189"/>
      <c r="F34" s="32">
        <v>17.010000000000002</v>
      </c>
      <c r="G34" s="33">
        <v>16.52</v>
      </c>
      <c r="H34" s="33">
        <v>17.600000000000001</v>
      </c>
      <c r="I34" s="33">
        <v>19.13</v>
      </c>
      <c r="J34" s="34">
        <v>21.05</v>
      </c>
      <c r="K34" s="22"/>
      <c r="L34" s="22"/>
      <c r="M34" s="22"/>
      <c r="N34" s="22"/>
      <c r="O34" s="22"/>
      <c r="P34" s="22"/>
    </row>
    <row r="35" spans="1:16" ht="39" customHeight="1" x14ac:dyDescent="0.15">
      <c r="A35" s="22"/>
      <c r="B35" s="35"/>
      <c r="C35" s="1182" t="s">
        <v>544</v>
      </c>
      <c r="D35" s="1183"/>
      <c r="E35" s="1184"/>
      <c r="F35" s="36">
        <v>5.27</v>
      </c>
      <c r="G35" s="37">
        <v>5.83</v>
      </c>
      <c r="H35" s="37">
        <v>6.14</v>
      </c>
      <c r="I35" s="37">
        <v>6.89</v>
      </c>
      <c r="J35" s="38">
        <v>6.85</v>
      </c>
      <c r="K35" s="22"/>
      <c r="L35" s="22"/>
      <c r="M35" s="22"/>
      <c r="N35" s="22"/>
      <c r="O35" s="22"/>
      <c r="P35" s="22"/>
    </row>
    <row r="36" spans="1:16" ht="39" customHeight="1" x14ac:dyDescent="0.15">
      <c r="A36" s="22"/>
      <c r="B36" s="35"/>
      <c r="C36" s="1182" t="s">
        <v>545</v>
      </c>
      <c r="D36" s="1183"/>
      <c r="E36" s="1184"/>
      <c r="F36" s="36">
        <v>6.46</v>
      </c>
      <c r="G36" s="37">
        <v>5.76</v>
      </c>
      <c r="H36" s="37">
        <v>5.77</v>
      </c>
      <c r="I36" s="37">
        <v>4.53</v>
      </c>
      <c r="J36" s="38">
        <v>4.13</v>
      </c>
      <c r="K36" s="22"/>
      <c r="L36" s="22"/>
      <c r="M36" s="22"/>
      <c r="N36" s="22"/>
      <c r="O36" s="22"/>
      <c r="P36" s="22"/>
    </row>
    <row r="37" spans="1:16" ht="39" customHeight="1" x14ac:dyDescent="0.15">
      <c r="A37" s="22"/>
      <c r="B37" s="35"/>
      <c r="C37" s="1182" t="s">
        <v>546</v>
      </c>
      <c r="D37" s="1183"/>
      <c r="E37" s="1184"/>
      <c r="F37" s="36">
        <v>1.23</v>
      </c>
      <c r="G37" s="37">
        <v>1.02</v>
      </c>
      <c r="H37" s="37">
        <v>1.26</v>
      </c>
      <c r="I37" s="37">
        <v>0.95</v>
      </c>
      <c r="J37" s="38">
        <v>1.42</v>
      </c>
      <c r="K37" s="22"/>
      <c r="L37" s="22"/>
      <c r="M37" s="22"/>
      <c r="N37" s="22"/>
      <c r="O37" s="22"/>
      <c r="P37" s="22"/>
    </row>
    <row r="38" spans="1:16" ht="39" customHeight="1" x14ac:dyDescent="0.15">
      <c r="A38" s="22"/>
      <c r="B38" s="35"/>
      <c r="C38" s="1182" t="s">
        <v>547</v>
      </c>
      <c r="D38" s="1183"/>
      <c r="E38" s="1184"/>
      <c r="F38" s="36" t="s">
        <v>495</v>
      </c>
      <c r="G38" s="37" t="s">
        <v>495</v>
      </c>
      <c r="H38" s="37">
        <v>0.64</v>
      </c>
      <c r="I38" s="37">
        <v>0.83</v>
      </c>
      <c r="J38" s="38">
        <v>0.78</v>
      </c>
      <c r="K38" s="22"/>
      <c r="L38" s="22"/>
      <c r="M38" s="22"/>
      <c r="N38" s="22"/>
      <c r="O38" s="22"/>
      <c r="P38" s="22"/>
    </row>
    <row r="39" spans="1:16" ht="39" customHeight="1" x14ac:dyDescent="0.15">
      <c r="A39" s="22"/>
      <c r="B39" s="35"/>
      <c r="C39" s="1182" t="s">
        <v>548</v>
      </c>
      <c r="D39" s="1183"/>
      <c r="E39" s="1184"/>
      <c r="F39" s="36">
        <v>0.54</v>
      </c>
      <c r="G39" s="37">
        <v>0.57999999999999996</v>
      </c>
      <c r="H39" s="37">
        <v>1.07</v>
      </c>
      <c r="I39" s="37">
        <v>0.99</v>
      </c>
      <c r="J39" s="38">
        <v>0.72</v>
      </c>
      <c r="K39" s="22"/>
      <c r="L39" s="22"/>
      <c r="M39" s="22"/>
      <c r="N39" s="22"/>
      <c r="O39" s="22"/>
      <c r="P39" s="22"/>
    </row>
    <row r="40" spans="1:16" ht="39" customHeight="1" x14ac:dyDescent="0.15">
      <c r="A40" s="22"/>
      <c r="B40" s="35"/>
      <c r="C40" s="1182" t="s">
        <v>549</v>
      </c>
      <c r="D40" s="1183"/>
      <c r="E40" s="1184"/>
      <c r="F40" s="36">
        <v>0.91</v>
      </c>
      <c r="G40" s="37">
        <v>0.41</v>
      </c>
      <c r="H40" s="37">
        <v>1.24</v>
      </c>
      <c r="I40" s="37">
        <v>1.19</v>
      </c>
      <c r="J40" s="38">
        <v>0.56000000000000005</v>
      </c>
      <c r="K40" s="22"/>
      <c r="L40" s="22"/>
      <c r="M40" s="22"/>
      <c r="N40" s="22"/>
      <c r="O40" s="22"/>
      <c r="P40" s="22"/>
    </row>
    <row r="41" spans="1:16" ht="39" customHeight="1" x14ac:dyDescent="0.15">
      <c r="A41" s="22"/>
      <c r="B41" s="35"/>
      <c r="C41" s="1182" t="s">
        <v>550</v>
      </c>
      <c r="D41" s="1183"/>
      <c r="E41" s="1184"/>
      <c r="F41" s="36" t="s">
        <v>495</v>
      </c>
      <c r="G41" s="37" t="s">
        <v>495</v>
      </c>
      <c r="H41" s="37">
        <v>0.1</v>
      </c>
      <c r="I41" s="37">
        <v>0.17</v>
      </c>
      <c r="J41" s="38">
        <v>0.19</v>
      </c>
      <c r="K41" s="22"/>
      <c r="L41" s="22"/>
      <c r="M41" s="22"/>
      <c r="N41" s="22"/>
      <c r="O41" s="22"/>
      <c r="P41" s="22"/>
    </row>
    <row r="42" spans="1:16" ht="39" customHeight="1" x14ac:dyDescent="0.15">
      <c r="A42" s="22"/>
      <c r="B42" s="39"/>
      <c r="C42" s="1182" t="s">
        <v>551</v>
      </c>
      <c r="D42" s="1183"/>
      <c r="E42" s="1184"/>
      <c r="F42" s="36" t="s">
        <v>495</v>
      </c>
      <c r="G42" s="37" t="s">
        <v>495</v>
      </c>
      <c r="H42" s="37" t="s">
        <v>495</v>
      </c>
      <c r="I42" s="37" t="s">
        <v>495</v>
      </c>
      <c r="J42" s="38" t="s">
        <v>495</v>
      </c>
      <c r="K42" s="22"/>
      <c r="L42" s="22"/>
      <c r="M42" s="22"/>
      <c r="N42" s="22"/>
      <c r="O42" s="22"/>
      <c r="P42" s="22"/>
    </row>
    <row r="43" spans="1:16" ht="39" customHeight="1" thickBot="1" x14ac:dyDescent="0.2">
      <c r="A43" s="22"/>
      <c r="B43" s="40"/>
      <c r="C43" s="1185" t="s">
        <v>552</v>
      </c>
      <c r="D43" s="1186"/>
      <c r="E43" s="1187"/>
      <c r="F43" s="41">
        <v>1.2</v>
      </c>
      <c r="G43" s="42">
        <v>1.22</v>
      </c>
      <c r="H43" s="42">
        <v>0.11</v>
      </c>
      <c r="I43" s="42">
        <v>0.09</v>
      </c>
      <c r="J43" s="43">
        <v>0.09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DiSWLKh7XNy1M+rCqxfXmGW62jqtZqc1HUxLkB8Z/oOoYBJC9pfPIxRVPgTxtMA4gy8w5H8eLR4kDNwUznK8w==" saltValue="VANm1dwapQsZL2LHYjq1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213" t="s">
        <v>10</v>
      </c>
      <c r="C45" s="1214"/>
      <c r="D45" s="58"/>
      <c r="E45" s="1219" t="s">
        <v>11</v>
      </c>
      <c r="F45" s="1219"/>
      <c r="G45" s="1219"/>
      <c r="H45" s="1219"/>
      <c r="I45" s="1219"/>
      <c r="J45" s="1220"/>
      <c r="K45" s="59">
        <v>7209</v>
      </c>
      <c r="L45" s="60">
        <v>7229</v>
      </c>
      <c r="M45" s="60">
        <v>7662</v>
      </c>
      <c r="N45" s="60">
        <v>7842</v>
      </c>
      <c r="O45" s="61">
        <v>7784</v>
      </c>
      <c r="P45" s="48"/>
      <c r="Q45" s="48"/>
      <c r="R45" s="48"/>
      <c r="S45" s="48"/>
      <c r="T45" s="48"/>
      <c r="U45" s="48"/>
    </row>
    <row r="46" spans="1:21" ht="30.75" customHeight="1" x14ac:dyDescent="0.15">
      <c r="A46" s="48"/>
      <c r="B46" s="1215"/>
      <c r="C46" s="1216"/>
      <c r="D46" s="62"/>
      <c r="E46" s="1192" t="s">
        <v>12</v>
      </c>
      <c r="F46" s="1192"/>
      <c r="G46" s="1192"/>
      <c r="H46" s="1192"/>
      <c r="I46" s="1192"/>
      <c r="J46" s="1193"/>
      <c r="K46" s="63" t="s">
        <v>495</v>
      </c>
      <c r="L46" s="64" t="s">
        <v>495</v>
      </c>
      <c r="M46" s="64" t="s">
        <v>495</v>
      </c>
      <c r="N46" s="64" t="s">
        <v>495</v>
      </c>
      <c r="O46" s="65" t="s">
        <v>495</v>
      </c>
      <c r="P46" s="48"/>
      <c r="Q46" s="48"/>
      <c r="R46" s="48"/>
      <c r="S46" s="48"/>
      <c r="T46" s="48"/>
      <c r="U46" s="48"/>
    </row>
    <row r="47" spans="1:21" ht="30.75" customHeight="1" x14ac:dyDescent="0.15">
      <c r="A47" s="48"/>
      <c r="B47" s="1215"/>
      <c r="C47" s="1216"/>
      <c r="D47" s="62"/>
      <c r="E47" s="1192" t="s">
        <v>13</v>
      </c>
      <c r="F47" s="1192"/>
      <c r="G47" s="1192"/>
      <c r="H47" s="1192"/>
      <c r="I47" s="1192"/>
      <c r="J47" s="1193"/>
      <c r="K47" s="63" t="s">
        <v>495</v>
      </c>
      <c r="L47" s="64" t="s">
        <v>495</v>
      </c>
      <c r="M47" s="64" t="s">
        <v>495</v>
      </c>
      <c r="N47" s="64" t="s">
        <v>495</v>
      </c>
      <c r="O47" s="65" t="s">
        <v>495</v>
      </c>
      <c r="P47" s="48"/>
      <c r="Q47" s="48"/>
      <c r="R47" s="48"/>
      <c r="S47" s="48"/>
      <c r="T47" s="48"/>
      <c r="U47" s="48"/>
    </row>
    <row r="48" spans="1:21" ht="30.75" customHeight="1" x14ac:dyDescent="0.15">
      <c r="A48" s="48"/>
      <c r="B48" s="1215"/>
      <c r="C48" s="1216"/>
      <c r="D48" s="62"/>
      <c r="E48" s="1192" t="s">
        <v>14</v>
      </c>
      <c r="F48" s="1192"/>
      <c r="G48" s="1192"/>
      <c r="H48" s="1192"/>
      <c r="I48" s="1192"/>
      <c r="J48" s="1193"/>
      <c r="K48" s="63">
        <v>2052</v>
      </c>
      <c r="L48" s="64">
        <v>1985</v>
      </c>
      <c r="M48" s="64">
        <v>1904</v>
      </c>
      <c r="N48" s="64">
        <v>1786</v>
      </c>
      <c r="O48" s="65">
        <v>1877</v>
      </c>
      <c r="P48" s="48"/>
      <c r="Q48" s="48"/>
      <c r="R48" s="48"/>
      <c r="S48" s="48"/>
      <c r="T48" s="48"/>
      <c r="U48" s="48"/>
    </row>
    <row r="49" spans="1:21" ht="30.75" customHeight="1" x14ac:dyDescent="0.15">
      <c r="A49" s="48"/>
      <c r="B49" s="1215"/>
      <c r="C49" s="1216"/>
      <c r="D49" s="62"/>
      <c r="E49" s="1192" t="s">
        <v>15</v>
      </c>
      <c r="F49" s="1192"/>
      <c r="G49" s="1192"/>
      <c r="H49" s="1192"/>
      <c r="I49" s="1192"/>
      <c r="J49" s="1193"/>
      <c r="K49" s="63" t="s">
        <v>495</v>
      </c>
      <c r="L49" s="64" t="s">
        <v>495</v>
      </c>
      <c r="M49" s="64" t="s">
        <v>495</v>
      </c>
      <c r="N49" s="64" t="s">
        <v>495</v>
      </c>
      <c r="O49" s="65" t="s">
        <v>495</v>
      </c>
      <c r="P49" s="48"/>
      <c r="Q49" s="48"/>
      <c r="R49" s="48"/>
      <c r="S49" s="48"/>
      <c r="T49" s="48"/>
      <c r="U49" s="48"/>
    </row>
    <row r="50" spans="1:21" ht="30.75" customHeight="1" x14ac:dyDescent="0.15">
      <c r="A50" s="48"/>
      <c r="B50" s="1215"/>
      <c r="C50" s="1216"/>
      <c r="D50" s="62"/>
      <c r="E50" s="1192" t="s">
        <v>16</v>
      </c>
      <c r="F50" s="1192"/>
      <c r="G50" s="1192"/>
      <c r="H50" s="1192"/>
      <c r="I50" s="1192"/>
      <c r="J50" s="1193"/>
      <c r="K50" s="63">
        <v>1</v>
      </c>
      <c r="L50" s="64">
        <v>1</v>
      </c>
      <c r="M50" s="64">
        <v>1</v>
      </c>
      <c r="N50" s="64">
        <v>1</v>
      </c>
      <c r="O50" s="65">
        <v>1</v>
      </c>
      <c r="P50" s="48"/>
      <c r="Q50" s="48"/>
      <c r="R50" s="48"/>
      <c r="S50" s="48"/>
      <c r="T50" s="48"/>
      <c r="U50" s="48"/>
    </row>
    <row r="51" spans="1:21" ht="30.75" customHeight="1" x14ac:dyDescent="0.15">
      <c r="A51" s="48"/>
      <c r="B51" s="1217"/>
      <c r="C51" s="1218"/>
      <c r="D51" s="66"/>
      <c r="E51" s="1192" t="s">
        <v>17</v>
      </c>
      <c r="F51" s="1192"/>
      <c r="G51" s="1192"/>
      <c r="H51" s="1192"/>
      <c r="I51" s="1192"/>
      <c r="J51" s="1193"/>
      <c r="K51" s="63" t="s">
        <v>495</v>
      </c>
      <c r="L51" s="64" t="s">
        <v>495</v>
      </c>
      <c r="M51" s="64" t="s">
        <v>495</v>
      </c>
      <c r="N51" s="64" t="s">
        <v>495</v>
      </c>
      <c r="O51" s="65" t="s">
        <v>495</v>
      </c>
      <c r="P51" s="48"/>
      <c r="Q51" s="48"/>
      <c r="R51" s="48"/>
      <c r="S51" s="48"/>
      <c r="T51" s="48"/>
      <c r="U51" s="48"/>
    </row>
    <row r="52" spans="1:21" ht="30.75" customHeight="1" x14ac:dyDescent="0.15">
      <c r="A52" s="48"/>
      <c r="B52" s="1190" t="s">
        <v>18</v>
      </c>
      <c r="C52" s="1191"/>
      <c r="D52" s="66"/>
      <c r="E52" s="1192" t="s">
        <v>19</v>
      </c>
      <c r="F52" s="1192"/>
      <c r="G52" s="1192"/>
      <c r="H52" s="1192"/>
      <c r="I52" s="1192"/>
      <c r="J52" s="1193"/>
      <c r="K52" s="63">
        <v>7490</v>
      </c>
      <c r="L52" s="64">
        <v>7404</v>
      </c>
      <c r="M52" s="64">
        <v>7499</v>
      </c>
      <c r="N52" s="64">
        <v>7589</v>
      </c>
      <c r="O52" s="65">
        <v>7460</v>
      </c>
      <c r="P52" s="48"/>
      <c r="Q52" s="48"/>
      <c r="R52" s="48"/>
      <c r="S52" s="48"/>
      <c r="T52" s="48"/>
      <c r="U52" s="48"/>
    </row>
    <row r="53" spans="1:21" ht="30.75" customHeight="1" thickBot="1" x14ac:dyDescent="0.2">
      <c r="A53" s="48"/>
      <c r="B53" s="1194" t="s">
        <v>20</v>
      </c>
      <c r="C53" s="1195"/>
      <c r="D53" s="67"/>
      <c r="E53" s="1196" t="s">
        <v>21</v>
      </c>
      <c r="F53" s="1196"/>
      <c r="G53" s="1196"/>
      <c r="H53" s="1196"/>
      <c r="I53" s="1196"/>
      <c r="J53" s="1197"/>
      <c r="K53" s="68">
        <v>1772</v>
      </c>
      <c r="L53" s="69">
        <v>1811</v>
      </c>
      <c r="M53" s="69">
        <v>2068</v>
      </c>
      <c r="N53" s="69">
        <v>2040</v>
      </c>
      <c r="O53" s="70">
        <v>2202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553</v>
      </c>
      <c r="P56" s="48"/>
      <c r="Q56" s="48"/>
      <c r="R56" s="48"/>
      <c r="S56" s="48"/>
      <c r="T56" s="48"/>
      <c r="U56" s="48"/>
    </row>
    <row r="57" spans="1:21" ht="31.5" customHeight="1" thickBot="1" x14ac:dyDescent="0.2">
      <c r="A57" s="48"/>
      <c r="B57" s="76"/>
      <c r="C57" s="77"/>
      <c r="D57" s="77"/>
      <c r="E57" s="78"/>
      <c r="F57" s="78"/>
      <c r="G57" s="78"/>
      <c r="H57" s="78"/>
      <c r="I57" s="78"/>
      <c r="J57" s="79" t="s">
        <v>2</v>
      </c>
      <c r="K57" s="80" t="s">
        <v>554</v>
      </c>
      <c r="L57" s="81" t="s">
        <v>555</v>
      </c>
      <c r="M57" s="81" t="s">
        <v>556</v>
      </c>
      <c r="N57" s="81" t="s">
        <v>557</v>
      </c>
      <c r="O57" s="82" t="s">
        <v>558</v>
      </c>
      <c r="P57" s="48"/>
      <c r="Q57" s="48"/>
      <c r="R57" s="48"/>
      <c r="S57" s="48"/>
      <c r="T57" s="48"/>
      <c r="U57" s="48"/>
    </row>
    <row r="58" spans="1:21" ht="31.5" customHeight="1" x14ac:dyDescent="0.15">
      <c r="B58" s="1198" t="s">
        <v>25</v>
      </c>
      <c r="C58" s="1199"/>
      <c r="D58" s="1204" t="s">
        <v>26</v>
      </c>
      <c r="E58" s="1205"/>
      <c r="F58" s="1205"/>
      <c r="G58" s="1205"/>
      <c r="H58" s="1205"/>
      <c r="I58" s="1205"/>
      <c r="J58" s="1206"/>
      <c r="K58" s="83"/>
      <c r="L58" s="84"/>
      <c r="M58" s="84"/>
      <c r="N58" s="84"/>
      <c r="O58" s="85"/>
    </row>
    <row r="59" spans="1:21" ht="31.5" customHeight="1" x14ac:dyDescent="0.15">
      <c r="B59" s="1200"/>
      <c r="C59" s="1201"/>
      <c r="D59" s="1207" t="s">
        <v>27</v>
      </c>
      <c r="E59" s="1208"/>
      <c r="F59" s="1208"/>
      <c r="G59" s="1208"/>
      <c r="H59" s="1208"/>
      <c r="I59" s="1208"/>
      <c r="J59" s="1209"/>
      <c r="K59" s="86"/>
      <c r="L59" s="87"/>
      <c r="M59" s="87"/>
      <c r="N59" s="87"/>
      <c r="O59" s="88"/>
    </row>
    <row r="60" spans="1:21" ht="31.5" customHeight="1" thickBot="1" x14ac:dyDescent="0.2">
      <c r="B60" s="1202"/>
      <c r="C60" s="1203"/>
      <c r="D60" s="1210" t="s">
        <v>28</v>
      </c>
      <c r="E60" s="1211"/>
      <c r="F60" s="1211"/>
      <c r="G60" s="1211"/>
      <c r="H60" s="1211"/>
      <c r="I60" s="1211"/>
      <c r="J60" s="1212"/>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dPjP5euizQcM/bDdfsKAmavLktEFCzY0tBL8sk+O5JT+7cdFA2fOZ/z3DwWOQ8byrmFAYZKLTJVA9q9uEqe/w==" saltValue="FeeijgDVCn2V1KdwVS3oo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534</v>
      </c>
      <c r="J40" s="103" t="s">
        <v>535</v>
      </c>
      <c r="K40" s="103" t="s">
        <v>536</v>
      </c>
      <c r="L40" s="103" t="s">
        <v>537</v>
      </c>
      <c r="M40" s="104" t="s">
        <v>538</v>
      </c>
    </row>
    <row r="41" spans="2:13" ht="27.75" customHeight="1" x14ac:dyDescent="0.15">
      <c r="B41" s="1233" t="s">
        <v>31</v>
      </c>
      <c r="C41" s="1234"/>
      <c r="D41" s="105"/>
      <c r="E41" s="1235" t="s">
        <v>32</v>
      </c>
      <c r="F41" s="1235"/>
      <c r="G41" s="1235"/>
      <c r="H41" s="1236"/>
      <c r="I41" s="334">
        <v>70397</v>
      </c>
      <c r="J41" s="335">
        <v>70802</v>
      </c>
      <c r="K41" s="335">
        <v>68565</v>
      </c>
      <c r="L41" s="335">
        <v>67158</v>
      </c>
      <c r="M41" s="336">
        <v>63744</v>
      </c>
    </row>
    <row r="42" spans="2:13" ht="27.75" customHeight="1" x14ac:dyDescent="0.15">
      <c r="B42" s="1223"/>
      <c r="C42" s="1224"/>
      <c r="D42" s="106"/>
      <c r="E42" s="1227" t="s">
        <v>33</v>
      </c>
      <c r="F42" s="1227"/>
      <c r="G42" s="1227"/>
      <c r="H42" s="1228"/>
      <c r="I42" s="337">
        <v>8</v>
      </c>
      <c r="J42" s="338">
        <v>7</v>
      </c>
      <c r="K42" s="338">
        <v>6</v>
      </c>
      <c r="L42" s="338">
        <v>5</v>
      </c>
      <c r="M42" s="339">
        <v>4</v>
      </c>
    </row>
    <row r="43" spans="2:13" ht="27.75" customHeight="1" x14ac:dyDescent="0.15">
      <c r="B43" s="1223"/>
      <c r="C43" s="1224"/>
      <c r="D43" s="106"/>
      <c r="E43" s="1227" t="s">
        <v>34</v>
      </c>
      <c r="F43" s="1227"/>
      <c r="G43" s="1227"/>
      <c r="H43" s="1228"/>
      <c r="I43" s="337">
        <v>21922</v>
      </c>
      <c r="J43" s="338">
        <v>20863</v>
      </c>
      <c r="K43" s="338">
        <v>19435</v>
      </c>
      <c r="L43" s="338">
        <v>18239</v>
      </c>
      <c r="M43" s="339">
        <v>17014</v>
      </c>
    </row>
    <row r="44" spans="2:13" ht="27.75" customHeight="1" x14ac:dyDescent="0.15">
      <c r="B44" s="1223"/>
      <c r="C44" s="1224"/>
      <c r="D44" s="106"/>
      <c r="E44" s="1227" t="s">
        <v>35</v>
      </c>
      <c r="F44" s="1227"/>
      <c r="G44" s="1227"/>
      <c r="H44" s="1228"/>
      <c r="I44" s="337" t="s">
        <v>495</v>
      </c>
      <c r="J44" s="338" t="s">
        <v>495</v>
      </c>
      <c r="K44" s="338" t="s">
        <v>495</v>
      </c>
      <c r="L44" s="338" t="s">
        <v>495</v>
      </c>
      <c r="M44" s="339" t="s">
        <v>495</v>
      </c>
    </row>
    <row r="45" spans="2:13" ht="27.75" customHeight="1" x14ac:dyDescent="0.15">
      <c r="B45" s="1223"/>
      <c r="C45" s="1224"/>
      <c r="D45" s="106"/>
      <c r="E45" s="1227" t="s">
        <v>36</v>
      </c>
      <c r="F45" s="1227"/>
      <c r="G45" s="1227"/>
      <c r="H45" s="1228"/>
      <c r="I45" s="337">
        <v>10448</v>
      </c>
      <c r="J45" s="338">
        <v>10599</v>
      </c>
      <c r="K45" s="338">
        <v>10492</v>
      </c>
      <c r="L45" s="338">
        <v>10355</v>
      </c>
      <c r="M45" s="339">
        <v>10420</v>
      </c>
    </row>
    <row r="46" spans="2:13" ht="27.75" customHeight="1" x14ac:dyDescent="0.15">
      <c r="B46" s="1223"/>
      <c r="C46" s="1224"/>
      <c r="D46" s="107"/>
      <c r="E46" s="1227" t="s">
        <v>37</v>
      </c>
      <c r="F46" s="1227"/>
      <c r="G46" s="1227"/>
      <c r="H46" s="1228"/>
      <c r="I46" s="337">
        <v>101</v>
      </c>
      <c r="J46" s="338">
        <v>119</v>
      </c>
      <c r="K46" s="338">
        <v>89</v>
      </c>
      <c r="L46" s="338">
        <v>34</v>
      </c>
      <c r="M46" s="339">
        <v>12</v>
      </c>
    </row>
    <row r="47" spans="2:13" ht="27.75" customHeight="1" x14ac:dyDescent="0.15">
      <c r="B47" s="1223"/>
      <c r="C47" s="1224"/>
      <c r="D47" s="108"/>
      <c r="E47" s="1237" t="s">
        <v>38</v>
      </c>
      <c r="F47" s="1238"/>
      <c r="G47" s="1238"/>
      <c r="H47" s="1239"/>
      <c r="I47" s="337" t="s">
        <v>495</v>
      </c>
      <c r="J47" s="338" t="s">
        <v>495</v>
      </c>
      <c r="K47" s="338" t="s">
        <v>495</v>
      </c>
      <c r="L47" s="338" t="s">
        <v>495</v>
      </c>
      <c r="M47" s="339" t="s">
        <v>495</v>
      </c>
    </row>
    <row r="48" spans="2:13" ht="27.75" customHeight="1" x14ac:dyDescent="0.15">
      <c r="B48" s="1223"/>
      <c r="C48" s="1224"/>
      <c r="D48" s="106"/>
      <c r="E48" s="1227" t="s">
        <v>39</v>
      </c>
      <c r="F48" s="1227"/>
      <c r="G48" s="1227"/>
      <c r="H48" s="1228"/>
      <c r="I48" s="337" t="s">
        <v>495</v>
      </c>
      <c r="J48" s="338" t="s">
        <v>495</v>
      </c>
      <c r="K48" s="338" t="s">
        <v>495</v>
      </c>
      <c r="L48" s="338" t="s">
        <v>495</v>
      </c>
      <c r="M48" s="339" t="s">
        <v>495</v>
      </c>
    </row>
    <row r="49" spans="2:13" ht="27.75" customHeight="1" x14ac:dyDescent="0.15">
      <c r="B49" s="1225"/>
      <c r="C49" s="1226"/>
      <c r="D49" s="106"/>
      <c r="E49" s="1227" t="s">
        <v>40</v>
      </c>
      <c r="F49" s="1227"/>
      <c r="G49" s="1227"/>
      <c r="H49" s="1228"/>
      <c r="I49" s="337" t="s">
        <v>495</v>
      </c>
      <c r="J49" s="338" t="s">
        <v>495</v>
      </c>
      <c r="K49" s="338" t="s">
        <v>495</v>
      </c>
      <c r="L49" s="338" t="s">
        <v>495</v>
      </c>
      <c r="M49" s="339" t="s">
        <v>495</v>
      </c>
    </row>
    <row r="50" spans="2:13" ht="27.75" customHeight="1" x14ac:dyDescent="0.15">
      <c r="B50" s="1221" t="s">
        <v>41</v>
      </c>
      <c r="C50" s="1222"/>
      <c r="D50" s="109"/>
      <c r="E50" s="1227" t="s">
        <v>42</v>
      </c>
      <c r="F50" s="1227"/>
      <c r="G50" s="1227"/>
      <c r="H50" s="1228"/>
      <c r="I50" s="337">
        <v>12525</v>
      </c>
      <c r="J50" s="338">
        <v>11500</v>
      </c>
      <c r="K50" s="338">
        <v>11775</v>
      </c>
      <c r="L50" s="338">
        <v>18063</v>
      </c>
      <c r="M50" s="339">
        <v>19996</v>
      </c>
    </row>
    <row r="51" spans="2:13" ht="27.75" customHeight="1" x14ac:dyDescent="0.15">
      <c r="B51" s="1223"/>
      <c r="C51" s="1224"/>
      <c r="D51" s="106"/>
      <c r="E51" s="1227" t="s">
        <v>43</v>
      </c>
      <c r="F51" s="1227"/>
      <c r="G51" s="1227"/>
      <c r="H51" s="1228"/>
      <c r="I51" s="337">
        <v>6960</v>
      </c>
      <c r="J51" s="338">
        <v>6851</v>
      </c>
      <c r="K51" s="338">
        <v>7316</v>
      </c>
      <c r="L51" s="338">
        <v>7095</v>
      </c>
      <c r="M51" s="339">
        <v>6591</v>
      </c>
    </row>
    <row r="52" spans="2:13" ht="27.75" customHeight="1" x14ac:dyDescent="0.15">
      <c r="B52" s="1225"/>
      <c r="C52" s="1226"/>
      <c r="D52" s="106"/>
      <c r="E52" s="1227" t="s">
        <v>44</v>
      </c>
      <c r="F52" s="1227"/>
      <c r="G52" s="1227"/>
      <c r="H52" s="1228"/>
      <c r="I52" s="337">
        <v>69096</v>
      </c>
      <c r="J52" s="338">
        <v>68991</v>
      </c>
      <c r="K52" s="338">
        <v>67212</v>
      </c>
      <c r="L52" s="338">
        <v>65390</v>
      </c>
      <c r="M52" s="339">
        <v>62140</v>
      </c>
    </row>
    <row r="53" spans="2:13" ht="27.75" customHeight="1" thickBot="1" x14ac:dyDescent="0.2">
      <c r="B53" s="1229" t="s">
        <v>20</v>
      </c>
      <c r="C53" s="1230"/>
      <c r="D53" s="110"/>
      <c r="E53" s="1231" t="s">
        <v>45</v>
      </c>
      <c r="F53" s="1231"/>
      <c r="G53" s="1231"/>
      <c r="H53" s="1232"/>
      <c r="I53" s="340">
        <v>14294</v>
      </c>
      <c r="J53" s="341">
        <v>15048</v>
      </c>
      <c r="K53" s="341">
        <v>12284</v>
      </c>
      <c r="L53" s="341">
        <v>5241</v>
      </c>
      <c r="M53" s="342">
        <v>2466</v>
      </c>
    </row>
    <row r="54" spans="2:13" ht="27.75" customHeight="1" x14ac:dyDescent="0.15">
      <c r="B54" s="111" t="s">
        <v>46</v>
      </c>
      <c r="C54" s="112"/>
      <c r="D54" s="112"/>
      <c r="E54" s="113"/>
      <c r="F54" s="113"/>
      <c r="G54" s="113"/>
      <c r="H54" s="113"/>
      <c r="I54" s="114"/>
      <c r="J54" s="114"/>
      <c r="K54" s="114"/>
      <c r="L54" s="114"/>
      <c r="M54" s="114"/>
    </row>
    <row r="55" spans="2:13" x14ac:dyDescent="0.15"/>
  </sheetData>
  <sheetProtection algorithmName="SHA-512" hashValue="S6gLKqW4OwNXYeqOgUeq4H9owal3fWge7U6MsYdJYlZwaAUHmCDm20SMeFsBU55X+Is7uaiWMDKlP3bZBY801g==" saltValue="QvakYP/JQAllBazI64e+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536</v>
      </c>
      <c r="G54" s="119" t="s">
        <v>537</v>
      </c>
      <c r="H54" s="120" t="s">
        <v>538</v>
      </c>
    </row>
    <row r="55" spans="2:8" ht="52.5" customHeight="1" x14ac:dyDescent="0.15">
      <c r="B55" s="121"/>
      <c r="C55" s="1248" t="s">
        <v>48</v>
      </c>
      <c r="D55" s="1248"/>
      <c r="E55" s="1249"/>
      <c r="F55" s="122">
        <v>5537</v>
      </c>
      <c r="G55" s="122">
        <v>6937</v>
      </c>
      <c r="H55" s="123">
        <v>7988</v>
      </c>
    </row>
    <row r="56" spans="2:8" ht="52.5" customHeight="1" x14ac:dyDescent="0.15">
      <c r="B56" s="124"/>
      <c r="C56" s="1250" t="s">
        <v>49</v>
      </c>
      <c r="D56" s="1250"/>
      <c r="E56" s="1251"/>
      <c r="F56" s="125">
        <v>36</v>
      </c>
      <c r="G56" s="125">
        <v>1251</v>
      </c>
      <c r="H56" s="126">
        <v>1251</v>
      </c>
    </row>
    <row r="57" spans="2:8" ht="53.25" customHeight="1" x14ac:dyDescent="0.15">
      <c r="B57" s="124"/>
      <c r="C57" s="1252" t="s">
        <v>50</v>
      </c>
      <c r="D57" s="1252"/>
      <c r="E57" s="1253"/>
      <c r="F57" s="127">
        <v>1957</v>
      </c>
      <c r="G57" s="127">
        <v>4490</v>
      </c>
      <c r="H57" s="128">
        <v>4868</v>
      </c>
    </row>
    <row r="58" spans="2:8" ht="45.75" customHeight="1" x14ac:dyDescent="0.15">
      <c r="B58" s="129"/>
      <c r="C58" s="1240" t="s">
        <v>559</v>
      </c>
      <c r="D58" s="1241"/>
      <c r="E58" s="1242"/>
      <c r="F58" s="130">
        <v>341</v>
      </c>
      <c r="G58" s="130">
        <v>2951</v>
      </c>
      <c r="H58" s="131">
        <v>2952</v>
      </c>
    </row>
    <row r="59" spans="2:8" ht="45.75" customHeight="1" x14ac:dyDescent="0.15">
      <c r="B59" s="129"/>
      <c r="C59" s="1240" t="s">
        <v>560</v>
      </c>
      <c r="D59" s="1241"/>
      <c r="E59" s="1242"/>
      <c r="F59" s="130">
        <v>1089</v>
      </c>
      <c r="G59" s="130">
        <v>1007</v>
      </c>
      <c r="H59" s="131">
        <v>1322</v>
      </c>
    </row>
    <row r="60" spans="2:8" ht="45.75" customHeight="1" x14ac:dyDescent="0.15">
      <c r="B60" s="129"/>
      <c r="C60" s="1240" t="s">
        <v>561</v>
      </c>
      <c r="D60" s="1241"/>
      <c r="E60" s="1242"/>
      <c r="F60" s="130">
        <v>97</v>
      </c>
      <c r="G60" s="130">
        <v>116</v>
      </c>
      <c r="H60" s="131">
        <v>120</v>
      </c>
    </row>
    <row r="61" spans="2:8" ht="45.75" customHeight="1" x14ac:dyDescent="0.15">
      <c r="B61" s="129"/>
      <c r="C61" s="1240" t="s">
        <v>562</v>
      </c>
      <c r="D61" s="1241"/>
      <c r="E61" s="1242"/>
      <c r="F61" s="130">
        <v>18</v>
      </c>
      <c r="G61" s="130">
        <v>63</v>
      </c>
      <c r="H61" s="131">
        <v>102</v>
      </c>
    </row>
    <row r="62" spans="2:8" ht="45.75" customHeight="1" thickBot="1" x14ac:dyDescent="0.2">
      <c r="B62" s="132"/>
      <c r="C62" s="1243" t="s">
        <v>563</v>
      </c>
      <c r="D62" s="1244"/>
      <c r="E62" s="1245"/>
      <c r="F62" s="133">
        <v>96</v>
      </c>
      <c r="G62" s="133">
        <v>96</v>
      </c>
      <c r="H62" s="134">
        <v>88</v>
      </c>
    </row>
    <row r="63" spans="2:8" ht="52.5" customHeight="1" thickBot="1" x14ac:dyDescent="0.2">
      <c r="B63" s="135"/>
      <c r="C63" s="1246" t="s">
        <v>51</v>
      </c>
      <c r="D63" s="1246"/>
      <c r="E63" s="1247"/>
      <c r="F63" s="136">
        <v>7529</v>
      </c>
      <c r="G63" s="136">
        <v>12678</v>
      </c>
      <c r="H63" s="137">
        <v>14108</v>
      </c>
    </row>
    <row r="64" spans="2:8" x14ac:dyDescent="0.15"/>
  </sheetData>
  <sheetProtection algorithmName="SHA-512" hashValue="accHS206FSgbQki5fZEMhZPHSEvJJl0lsxpCcGmvIAy01SH7keuJ0NaJ8BCCBBUJtT8So9NDbBrkknpcySenZQ==" saltValue="Wn7eVksPKgmpPUCaqXEQ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81CF1-EE49-4D54-86C8-9348CE23D640}">
  <sheetPr>
    <pageSetUpPr fitToPage="1"/>
  </sheetPr>
  <dimension ref="A1:DE85"/>
  <sheetViews>
    <sheetView showGridLines="0" zoomScale="85" zoomScaleNormal="85"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38"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38"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38"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38"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38"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38"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38"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38"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38"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38"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38"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38"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38"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38"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38"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582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578</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57" t="s">
        <v>581</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5" x14ac:dyDescent="0.15">
      <c r="B44" s="365"/>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5" x14ac:dyDescent="0.15">
      <c r="B45" s="365"/>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5" x14ac:dyDescent="0.15">
      <c r="B46" s="365"/>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5" x14ac:dyDescent="0.15">
      <c r="B47" s="365"/>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576</v>
      </c>
    </row>
    <row r="50" spans="1:109" ht="13.5" x14ac:dyDescent="0.15">
      <c r="B50" s="365"/>
      <c r="G50" s="1266"/>
      <c r="H50" s="1266"/>
      <c r="I50" s="1266"/>
      <c r="J50" s="1266"/>
      <c r="K50" s="373"/>
      <c r="L50" s="373"/>
      <c r="M50" s="372"/>
      <c r="N50" s="372"/>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54" t="s">
        <v>534</v>
      </c>
      <c r="BQ50" s="1254"/>
      <c r="BR50" s="1254"/>
      <c r="BS50" s="1254"/>
      <c r="BT50" s="1254"/>
      <c r="BU50" s="1254"/>
      <c r="BV50" s="1254"/>
      <c r="BW50" s="1254"/>
      <c r="BX50" s="1254" t="s">
        <v>535</v>
      </c>
      <c r="BY50" s="1254"/>
      <c r="BZ50" s="1254"/>
      <c r="CA50" s="1254"/>
      <c r="CB50" s="1254"/>
      <c r="CC50" s="1254"/>
      <c r="CD50" s="1254"/>
      <c r="CE50" s="1254"/>
      <c r="CF50" s="1254" t="s">
        <v>536</v>
      </c>
      <c r="CG50" s="1254"/>
      <c r="CH50" s="1254"/>
      <c r="CI50" s="1254"/>
      <c r="CJ50" s="1254"/>
      <c r="CK50" s="1254"/>
      <c r="CL50" s="1254"/>
      <c r="CM50" s="1254"/>
      <c r="CN50" s="1254" t="s">
        <v>537</v>
      </c>
      <c r="CO50" s="1254"/>
      <c r="CP50" s="1254"/>
      <c r="CQ50" s="1254"/>
      <c r="CR50" s="1254"/>
      <c r="CS50" s="1254"/>
      <c r="CT50" s="1254"/>
      <c r="CU50" s="1254"/>
      <c r="CV50" s="1254" t="s">
        <v>538</v>
      </c>
      <c r="CW50" s="1254"/>
      <c r="CX50" s="1254"/>
      <c r="CY50" s="1254"/>
      <c r="CZ50" s="1254"/>
      <c r="DA50" s="1254"/>
      <c r="DB50" s="1254"/>
      <c r="DC50" s="1254"/>
    </row>
    <row r="51" spans="1:109" ht="13.5" customHeight="1" x14ac:dyDescent="0.15">
      <c r="B51" s="365"/>
      <c r="G51" s="1256"/>
      <c r="H51" s="1256"/>
      <c r="I51" s="1273"/>
      <c r="J51" s="1273"/>
      <c r="K51" s="1271"/>
      <c r="L51" s="1271"/>
      <c r="M51" s="1271"/>
      <c r="N51" s="1271"/>
      <c r="AM51" s="371"/>
      <c r="AN51" s="1270" t="s">
        <v>575</v>
      </c>
      <c r="AO51" s="1270"/>
      <c r="AP51" s="1270"/>
      <c r="AQ51" s="1270"/>
      <c r="AR51" s="1270"/>
      <c r="AS51" s="1270"/>
      <c r="AT51" s="1270"/>
      <c r="AU51" s="1270"/>
      <c r="AV51" s="1270"/>
      <c r="AW51" s="1270"/>
      <c r="AX51" s="1270"/>
      <c r="AY51" s="1270"/>
      <c r="AZ51" s="1270"/>
      <c r="BA51" s="1270"/>
      <c r="BB51" s="1270" t="s">
        <v>573</v>
      </c>
      <c r="BC51" s="1270"/>
      <c r="BD51" s="1270"/>
      <c r="BE51" s="1270"/>
      <c r="BF51" s="1270"/>
      <c r="BG51" s="1270"/>
      <c r="BH51" s="1270"/>
      <c r="BI51" s="1270"/>
      <c r="BJ51" s="1270"/>
      <c r="BK51" s="1270"/>
      <c r="BL51" s="1270"/>
      <c r="BM51" s="1270"/>
      <c r="BN51" s="1270"/>
      <c r="BO51" s="1270"/>
      <c r="BP51" s="1255">
        <v>39.700000000000003</v>
      </c>
      <c r="BQ51" s="1255"/>
      <c r="BR51" s="1255"/>
      <c r="BS51" s="1255"/>
      <c r="BT51" s="1255"/>
      <c r="BU51" s="1255"/>
      <c r="BV51" s="1255"/>
      <c r="BW51" s="1255"/>
      <c r="BX51" s="1255">
        <v>41.9</v>
      </c>
      <c r="BY51" s="1255"/>
      <c r="BZ51" s="1255"/>
      <c r="CA51" s="1255"/>
      <c r="CB51" s="1255"/>
      <c r="CC51" s="1255"/>
      <c r="CD51" s="1255"/>
      <c r="CE51" s="1255"/>
      <c r="CF51" s="1255">
        <v>33</v>
      </c>
      <c r="CG51" s="1255"/>
      <c r="CH51" s="1255"/>
      <c r="CI51" s="1255"/>
      <c r="CJ51" s="1255"/>
      <c r="CK51" s="1255"/>
      <c r="CL51" s="1255"/>
      <c r="CM51" s="1255"/>
      <c r="CN51" s="1255">
        <v>13.3</v>
      </c>
      <c r="CO51" s="1255"/>
      <c r="CP51" s="1255"/>
      <c r="CQ51" s="1255"/>
      <c r="CR51" s="1255"/>
      <c r="CS51" s="1255"/>
      <c r="CT51" s="1255"/>
      <c r="CU51" s="1255"/>
      <c r="CV51" s="1255">
        <v>6.4</v>
      </c>
      <c r="CW51" s="1255"/>
      <c r="CX51" s="1255"/>
      <c r="CY51" s="1255"/>
      <c r="CZ51" s="1255"/>
      <c r="DA51" s="1255"/>
      <c r="DB51" s="1255"/>
      <c r="DC51" s="1255"/>
    </row>
    <row r="52" spans="1:109" ht="13.5" x14ac:dyDescent="0.15">
      <c r="B52" s="365"/>
      <c r="G52" s="1256"/>
      <c r="H52" s="1256"/>
      <c r="I52" s="1273"/>
      <c r="J52" s="1273"/>
      <c r="K52" s="1271"/>
      <c r="L52" s="1271"/>
      <c r="M52" s="1271"/>
      <c r="N52" s="1271"/>
      <c r="AM52" s="37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5" x14ac:dyDescent="0.15">
      <c r="A53" s="379"/>
      <c r="B53" s="365"/>
      <c r="G53" s="1256"/>
      <c r="H53" s="1256"/>
      <c r="I53" s="1266"/>
      <c r="J53" s="1266"/>
      <c r="K53" s="1271"/>
      <c r="L53" s="1271"/>
      <c r="M53" s="1271"/>
      <c r="N53" s="1271"/>
      <c r="AM53" s="371"/>
      <c r="AN53" s="1270"/>
      <c r="AO53" s="1270"/>
      <c r="AP53" s="1270"/>
      <c r="AQ53" s="1270"/>
      <c r="AR53" s="1270"/>
      <c r="AS53" s="1270"/>
      <c r="AT53" s="1270"/>
      <c r="AU53" s="1270"/>
      <c r="AV53" s="1270"/>
      <c r="AW53" s="1270"/>
      <c r="AX53" s="1270"/>
      <c r="AY53" s="1270"/>
      <c r="AZ53" s="1270"/>
      <c r="BA53" s="1270"/>
      <c r="BB53" s="1270" t="s">
        <v>580</v>
      </c>
      <c r="BC53" s="1270"/>
      <c r="BD53" s="1270"/>
      <c r="BE53" s="1270"/>
      <c r="BF53" s="1270"/>
      <c r="BG53" s="1270"/>
      <c r="BH53" s="1270"/>
      <c r="BI53" s="1270"/>
      <c r="BJ53" s="1270"/>
      <c r="BK53" s="1270"/>
      <c r="BL53" s="1270"/>
      <c r="BM53" s="1270"/>
      <c r="BN53" s="1270"/>
      <c r="BO53" s="1270"/>
      <c r="BP53" s="1255">
        <v>63.5</v>
      </c>
      <c r="BQ53" s="1255"/>
      <c r="BR53" s="1255"/>
      <c r="BS53" s="1255"/>
      <c r="BT53" s="1255"/>
      <c r="BU53" s="1255"/>
      <c r="BV53" s="1255"/>
      <c r="BW53" s="1255"/>
      <c r="BX53" s="1255">
        <v>64.099999999999994</v>
      </c>
      <c r="BY53" s="1255"/>
      <c r="BZ53" s="1255"/>
      <c r="CA53" s="1255"/>
      <c r="CB53" s="1255"/>
      <c r="CC53" s="1255"/>
      <c r="CD53" s="1255"/>
      <c r="CE53" s="1255"/>
      <c r="CF53" s="1255">
        <v>66.599999999999994</v>
      </c>
      <c r="CG53" s="1255"/>
      <c r="CH53" s="1255"/>
      <c r="CI53" s="1255"/>
      <c r="CJ53" s="1255"/>
      <c r="CK53" s="1255"/>
      <c r="CL53" s="1255"/>
      <c r="CM53" s="1255"/>
      <c r="CN53" s="1255">
        <v>68.3</v>
      </c>
      <c r="CO53" s="1255"/>
      <c r="CP53" s="1255"/>
      <c r="CQ53" s="1255"/>
      <c r="CR53" s="1255"/>
      <c r="CS53" s="1255"/>
      <c r="CT53" s="1255"/>
      <c r="CU53" s="1255"/>
      <c r="CV53" s="1255">
        <v>69.599999999999994</v>
      </c>
      <c r="CW53" s="1255"/>
      <c r="CX53" s="1255"/>
      <c r="CY53" s="1255"/>
      <c r="CZ53" s="1255"/>
      <c r="DA53" s="1255"/>
      <c r="DB53" s="1255"/>
      <c r="DC53" s="1255"/>
    </row>
    <row r="54" spans="1:109" ht="13.5" x14ac:dyDescent="0.15">
      <c r="A54" s="379"/>
      <c r="B54" s="365"/>
      <c r="G54" s="1256"/>
      <c r="H54" s="1256"/>
      <c r="I54" s="1266"/>
      <c r="J54" s="1266"/>
      <c r="K54" s="1271"/>
      <c r="L54" s="1271"/>
      <c r="M54" s="1271"/>
      <c r="N54" s="1271"/>
      <c r="AM54" s="37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5" x14ac:dyDescent="0.15">
      <c r="A55" s="379"/>
      <c r="B55" s="365"/>
      <c r="G55" s="1266"/>
      <c r="H55" s="1266"/>
      <c r="I55" s="1266"/>
      <c r="J55" s="1266"/>
      <c r="K55" s="1271"/>
      <c r="L55" s="1271"/>
      <c r="M55" s="1271"/>
      <c r="N55" s="1271"/>
      <c r="AN55" s="1254" t="s">
        <v>574</v>
      </c>
      <c r="AO55" s="1254"/>
      <c r="AP55" s="1254"/>
      <c r="AQ55" s="1254"/>
      <c r="AR55" s="1254"/>
      <c r="AS55" s="1254"/>
      <c r="AT55" s="1254"/>
      <c r="AU55" s="1254"/>
      <c r="AV55" s="1254"/>
      <c r="AW55" s="1254"/>
      <c r="AX55" s="1254"/>
      <c r="AY55" s="1254"/>
      <c r="AZ55" s="1254"/>
      <c r="BA55" s="1254"/>
      <c r="BB55" s="1270" t="s">
        <v>573</v>
      </c>
      <c r="BC55" s="1270"/>
      <c r="BD55" s="1270"/>
      <c r="BE55" s="1270"/>
      <c r="BF55" s="1270"/>
      <c r="BG55" s="1270"/>
      <c r="BH55" s="1270"/>
      <c r="BI55" s="1270"/>
      <c r="BJ55" s="1270"/>
      <c r="BK55" s="1270"/>
      <c r="BL55" s="1270"/>
      <c r="BM55" s="1270"/>
      <c r="BN55" s="1270"/>
      <c r="BO55" s="1270"/>
      <c r="BP55" s="1255">
        <v>23.1</v>
      </c>
      <c r="BQ55" s="1255"/>
      <c r="BR55" s="1255"/>
      <c r="BS55" s="1255"/>
      <c r="BT55" s="1255"/>
      <c r="BU55" s="1255"/>
      <c r="BV55" s="1255"/>
      <c r="BW55" s="1255"/>
      <c r="BX55" s="1255">
        <v>19</v>
      </c>
      <c r="BY55" s="1255"/>
      <c r="BZ55" s="1255"/>
      <c r="CA55" s="1255"/>
      <c r="CB55" s="1255"/>
      <c r="CC55" s="1255"/>
      <c r="CD55" s="1255"/>
      <c r="CE55" s="1255"/>
      <c r="CF55" s="1255">
        <v>18</v>
      </c>
      <c r="CG55" s="1255"/>
      <c r="CH55" s="1255"/>
      <c r="CI55" s="1255"/>
      <c r="CJ55" s="1255"/>
      <c r="CK55" s="1255"/>
      <c r="CL55" s="1255"/>
      <c r="CM55" s="1255"/>
      <c r="CN55" s="1255">
        <v>13.1</v>
      </c>
      <c r="CO55" s="1255"/>
      <c r="CP55" s="1255"/>
      <c r="CQ55" s="1255"/>
      <c r="CR55" s="1255"/>
      <c r="CS55" s="1255"/>
      <c r="CT55" s="1255"/>
      <c r="CU55" s="1255"/>
      <c r="CV55" s="1255">
        <v>10.9</v>
      </c>
      <c r="CW55" s="1255"/>
      <c r="CX55" s="1255"/>
      <c r="CY55" s="1255"/>
      <c r="CZ55" s="1255"/>
      <c r="DA55" s="1255"/>
      <c r="DB55" s="1255"/>
      <c r="DC55" s="1255"/>
    </row>
    <row r="56" spans="1:109" ht="13.5" x14ac:dyDescent="0.15">
      <c r="A56" s="379"/>
      <c r="B56" s="365"/>
      <c r="G56" s="1266"/>
      <c r="H56" s="1266"/>
      <c r="I56" s="1266"/>
      <c r="J56" s="1266"/>
      <c r="K56" s="1271"/>
      <c r="L56" s="1271"/>
      <c r="M56" s="1271"/>
      <c r="N56" s="1271"/>
      <c r="AN56" s="1254"/>
      <c r="AO56" s="1254"/>
      <c r="AP56" s="1254"/>
      <c r="AQ56" s="1254"/>
      <c r="AR56" s="1254"/>
      <c r="AS56" s="1254"/>
      <c r="AT56" s="1254"/>
      <c r="AU56" s="1254"/>
      <c r="AV56" s="1254"/>
      <c r="AW56" s="1254"/>
      <c r="AX56" s="1254"/>
      <c r="AY56" s="1254"/>
      <c r="AZ56" s="1254"/>
      <c r="BA56" s="1254"/>
      <c r="BB56" s="1270"/>
      <c r="BC56" s="1270"/>
      <c r="BD56" s="1270"/>
      <c r="BE56" s="1270"/>
      <c r="BF56" s="1270"/>
      <c r="BG56" s="1270"/>
      <c r="BH56" s="1270"/>
      <c r="BI56" s="1270"/>
      <c r="BJ56" s="1270"/>
      <c r="BK56" s="1270"/>
      <c r="BL56" s="1270"/>
      <c r="BM56" s="1270"/>
      <c r="BN56" s="1270"/>
      <c r="BO56" s="1270"/>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79" customFormat="1" ht="13.5" x14ac:dyDescent="0.15">
      <c r="B57" s="385"/>
      <c r="G57" s="1266"/>
      <c r="H57" s="1266"/>
      <c r="I57" s="1272"/>
      <c r="J57" s="1272"/>
      <c r="K57" s="1271"/>
      <c r="L57" s="1271"/>
      <c r="M57" s="1271"/>
      <c r="N57" s="1271"/>
      <c r="AM57" s="364"/>
      <c r="AN57" s="1254"/>
      <c r="AO57" s="1254"/>
      <c r="AP57" s="1254"/>
      <c r="AQ57" s="1254"/>
      <c r="AR57" s="1254"/>
      <c r="AS57" s="1254"/>
      <c r="AT57" s="1254"/>
      <c r="AU57" s="1254"/>
      <c r="AV57" s="1254"/>
      <c r="AW57" s="1254"/>
      <c r="AX57" s="1254"/>
      <c r="AY57" s="1254"/>
      <c r="AZ57" s="1254"/>
      <c r="BA57" s="1254"/>
      <c r="BB57" s="1270" t="s">
        <v>580</v>
      </c>
      <c r="BC57" s="1270"/>
      <c r="BD57" s="1270"/>
      <c r="BE57" s="1270"/>
      <c r="BF57" s="1270"/>
      <c r="BG57" s="1270"/>
      <c r="BH57" s="1270"/>
      <c r="BI57" s="1270"/>
      <c r="BJ57" s="1270"/>
      <c r="BK57" s="1270"/>
      <c r="BL57" s="1270"/>
      <c r="BM57" s="1270"/>
      <c r="BN57" s="1270"/>
      <c r="BO57" s="1270"/>
      <c r="BP57" s="1255">
        <v>60.4</v>
      </c>
      <c r="BQ57" s="1255"/>
      <c r="BR57" s="1255"/>
      <c r="BS57" s="1255"/>
      <c r="BT57" s="1255"/>
      <c r="BU57" s="1255"/>
      <c r="BV57" s="1255"/>
      <c r="BW57" s="1255"/>
      <c r="BX57" s="1255">
        <v>60.9</v>
      </c>
      <c r="BY57" s="1255"/>
      <c r="BZ57" s="1255"/>
      <c r="CA57" s="1255"/>
      <c r="CB57" s="1255"/>
      <c r="CC57" s="1255"/>
      <c r="CD57" s="1255"/>
      <c r="CE57" s="1255"/>
      <c r="CF57" s="1255">
        <v>61.9</v>
      </c>
      <c r="CG57" s="1255"/>
      <c r="CH57" s="1255"/>
      <c r="CI57" s="1255"/>
      <c r="CJ57" s="1255"/>
      <c r="CK57" s="1255"/>
      <c r="CL57" s="1255"/>
      <c r="CM57" s="1255"/>
      <c r="CN57" s="1255">
        <v>62.5</v>
      </c>
      <c r="CO57" s="1255"/>
      <c r="CP57" s="1255"/>
      <c r="CQ57" s="1255"/>
      <c r="CR57" s="1255"/>
      <c r="CS57" s="1255"/>
      <c r="CT57" s="1255"/>
      <c r="CU57" s="1255"/>
      <c r="CV57" s="1255">
        <v>63.5</v>
      </c>
      <c r="CW57" s="1255"/>
      <c r="CX57" s="1255"/>
      <c r="CY57" s="1255"/>
      <c r="CZ57" s="1255"/>
      <c r="DA57" s="1255"/>
      <c r="DB57" s="1255"/>
      <c r="DC57" s="1255"/>
      <c r="DD57" s="390"/>
      <c r="DE57" s="385"/>
    </row>
    <row r="58" spans="1:109" s="379" customFormat="1" ht="13.5" x14ac:dyDescent="0.15">
      <c r="A58" s="364"/>
      <c r="B58" s="385"/>
      <c r="G58" s="1266"/>
      <c r="H58" s="1266"/>
      <c r="I58" s="1272"/>
      <c r="J58" s="1272"/>
      <c r="K58" s="1271"/>
      <c r="L58" s="1271"/>
      <c r="M58" s="1271"/>
      <c r="N58" s="1271"/>
      <c r="AM58" s="364"/>
      <c r="AN58" s="1254"/>
      <c r="AO58" s="1254"/>
      <c r="AP58" s="1254"/>
      <c r="AQ58" s="1254"/>
      <c r="AR58" s="1254"/>
      <c r="AS58" s="1254"/>
      <c r="AT58" s="1254"/>
      <c r="AU58" s="1254"/>
      <c r="AV58" s="1254"/>
      <c r="AW58" s="1254"/>
      <c r="AX58" s="1254"/>
      <c r="AY58" s="1254"/>
      <c r="AZ58" s="1254"/>
      <c r="BA58" s="1254"/>
      <c r="BB58" s="1270"/>
      <c r="BC58" s="1270"/>
      <c r="BD58" s="1270"/>
      <c r="BE58" s="1270"/>
      <c r="BF58" s="1270"/>
      <c r="BG58" s="1270"/>
      <c r="BH58" s="1270"/>
      <c r="BI58" s="1270"/>
      <c r="BJ58" s="1270"/>
      <c r="BK58" s="1270"/>
      <c r="BL58" s="1270"/>
      <c r="BM58" s="1270"/>
      <c r="BN58" s="1270"/>
      <c r="BO58" s="1270"/>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579</v>
      </c>
    </row>
    <row r="64" spans="1:109" ht="13.5" x14ac:dyDescent="0.15">
      <c r="B64" s="365"/>
      <c r="G64" s="380"/>
      <c r="I64" s="382"/>
      <c r="J64" s="382"/>
      <c r="K64" s="382"/>
      <c r="L64" s="382"/>
      <c r="M64" s="382"/>
      <c r="N64" s="381"/>
      <c r="AM64" s="380"/>
      <c r="AN64" s="380" t="s">
        <v>578</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57" t="s">
        <v>577</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5" x14ac:dyDescent="0.15">
      <c r="B66" s="365"/>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5" x14ac:dyDescent="0.15">
      <c r="B67" s="365"/>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5" x14ac:dyDescent="0.15">
      <c r="B68" s="365"/>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5" x14ac:dyDescent="0.15">
      <c r="B69" s="365"/>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576</v>
      </c>
    </row>
    <row r="72" spans="2:107" ht="13.5" x14ac:dyDescent="0.15">
      <c r="B72" s="365"/>
      <c r="G72" s="1266"/>
      <c r="H72" s="1266"/>
      <c r="I72" s="1266"/>
      <c r="J72" s="1266"/>
      <c r="K72" s="373"/>
      <c r="L72" s="373"/>
      <c r="M72" s="372"/>
      <c r="N72" s="372"/>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54" t="s">
        <v>534</v>
      </c>
      <c r="BQ72" s="1254"/>
      <c r="BR72" s="1254"/>
      <c r="BS72" s="1254"/>
      <c r="BT72" s="1254"/>
      <c r="BU72" s="1254"/>
      <c r="BV72" s="1254"/>
      <c r="BW72" s="1254"/>
      <c r="BX72" s="1254" t="s">
        <v>535</v>
      </c>
      <c r="BY72" s="1254"/>
      <c r="BZ72" s="1254"/>
      <c r="CA72" s="1254"/>
      <c r="CB72" s="1254"/>
      <c r="CC72" s="1254"/>
      <c r="CD72" s="1254"/>
      <c r="CE72" s="1254"/>
      <c r="CF72" s="1254" t="s">
        <v>536</v>
      </c>
      <c r="CG72" s="1254"/>
      <c r="CH72" s="1254"/>
      <c r="CI72" s="1254"/>
      <c r="CJ72" s="1254"/>
      <c r="CK72" s="1254"/>
      <c r="CL72" s="1254"/>
      <c r="CM72" s="1254"/>
      <c r="CN72" s="1254" t="s">
        <v>537</v>
      </c>
      <c r="CO72" s="1254"/>
      <c r="CP72" s="1254"/>
      <c r="CQ72" s="1254"/>
      <c r="CR72" s="1254"/>
      <c r="CS72" s="1254"/>
      <c r="CT72" s="1254"/>
      <c r="CU72" s="1254"/>
      <c r="CV72" s="1254" t="s">
        <v>538</v>
      </c>
      <c r="CW72" s="1254"/>
      <c r="CX72" s="1254"/>
      <c r="CY72" s="1254"/>
      <c r="CZ72" s="1254"/>
      <c r="DA72" s="1254"/>
      <c r="DB72" s="1254"/>
      <c r="DC72" s="1254"/>
    </row>
    <row r="73" spans="2:107" ht="13.5" x14ac:dyDescent="0.15">
      <c r="B73" s="365"/>
      <c r="G73" s="1256"/>
      <c r="H73" s="1256"/>
      <c r="I73" s="1256"/>
      <c r="J73" s="1256"/>
      <c r="K73" s="1274"/>
      <c r="L73" s="1274"/>
      <c r="M73" s="1274"/>
      <c r="N73" s="1274"/>
      <c r="AM73" s="371"/>
      <c r="AN73" s="1270" t="s">
        <v>575</v>
      </c>
      <c r="AO73" s="1270"/>
      <c r="AP73" s="1270"/>
      <c r="AQ73" s="1270"/>
      <c r="AR73" s="1270"/>
      <c r="AS73" s="1270"/>
      <c r="AT73" s="1270"/>
      <c r="AU73" s="1270"/>
      <c r="AV73" s="1270"/>
      <c r="AW73" s="1270"/>
      <c r="AX73" s="1270"/>
      <c r="AY73" s="1270"/>
      <c r="AZ73" s="1270"/>
      <c r="BA73" s="1270"/>
      <c r="BB73" s="1270" t="s">
        <v>573</v>
      </c>
      <c r="BC73" s="1270"/>
      <c r="BD73" s="1270"/>
      <c r="BE73" s="1270"/>
      <c r="BF73" s="1270"/>
      <c r="BG73" s="1270"/>
      <c r="BH73" s="1270"/>
      <c r="BI73" s="1270"/>
      <c r="BJ73" s="1270"/>
      <c r="BK73" s="1270"/>
      <c r="BL73" s="1270"/>
      <c r="BM73" s="1270"/>
      <c r="BN73" s="1270"/>
      <c r="BO73" s="1270"/>
      <c r="BP73" s="1255">
        <v>39.700000000000003</v>
      </c>
      <c r="BQ73" s="1255"/>
      <c r="BR73" s="1255"/>
      <c r="BS73" s="1255"/>
      <c r="BT73" s="1255"/>
      <c r="BU73" s="1255"/>
      <c r="BV73" s="1255"/>
      <c r="BW73" s="1255"/>
      <c r="BX73" s="1255">
        <v>41.9</v>
      </c>
      <c r="BY73" s="1255"/>
      <c r="BZ73" s="1255"/>
      <c r="CA73" s="1255"/>
      <c r="CB73" s="1255"/>
      <c r="CC73" s="1255"/>
      <c r="CD73" s="1255"/>
      <c r="CE73" s="1255"/>
      <c r="CF73" s="1255">
        <v>33</v>
      </c>
      <c r="CG73" s="1255"/>
      <c r="CH73" s="1255"/>
      <c r="CI73" s="1255"/>
      <c r="CJ73" s="1255"/>
      <c r="CK73" s="1255"/>
      <c r="CL73" s="1255"/>
      <c r="CM73" s="1255"/>
      <c r="CN73" s="1255">
        <v>13.3</v>
      </c>
      <c r="CO73" s="1255"/>
      <c r="CP73" s="1255"/>
      <c r="CQ73" s="1255"/>
      <c r="CR73" s="1255"/>
      <c r="CS73" s="1255"/>
      <c r="CT73" s="1255"/>
      <c r="CU73" s="1255"/>
      <c r="CV73" s="1255">
        <v>6.4</v>
      </c>
      <c r="CW73" s="1255"/>
      <c r="CX73" s="1255"/>
      <c r="CY73" s="1255"/>
      <c r="CZ73" s="1255"/>
      <c r="DA73" s="1255"/>
      <c r="DB73" s="1255"/>
      <c r="DC73" s="1255"/>
    </row>
    <row r="74" spans="2:107" ht="13.5" x14ac:dyDescent="0.15">
      <c r="B74" s="365"/>
      <c r="G74" s="1256"/>
      <c r="H74" s="1256"/>
      <c r="I74" s="1256"/>
      <c r="J74" s="1256"/>
      <c r="K74" s="1274"/>
      <c r="L74" s="1274"/>
      <c r="M74" s="1274"/>
      <c r="N74" s="1274"/>
      <c r="AM74" s="37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5" x14ac:dyDescent="0.15">
      <c r="B75" s="365"/>
      <c r="G75" s="1256"/>
      <c r="H75" s="1256"/>
      <c r="I75" s="1266"/>
      <c r="J75" s="1266"/>
      <c r="K75" s="1271"/>
      <c r="L75" s="1271"/>
      <c r="M75" s="1271"/>
      <c r="N75" s="1271"/>
      <c r="AM75" s="371"/>
      <c r="AN75" s="1270"/>
      <c r="AO75" s="1270"/>
      <c r="AP75" s="1270"/>
      <c r="AQ75" s="1270"/>
      <c r="AR75" s="1270"/>
      <c r="AS75" s="1270"/>
      <c r="AT75" s="1270"/>
      <c r="AU75" s="1270"/>
      <c r="AV75" s="1270"/>
      <c r="AW75" s="1270"/>
      <c r="AX75" s="1270"/>
      <c r="AY75" s="1270"/>
      <c r="AZ75" s="1270"/>
      <c r="BA75" s="1270"/>
      <c r="BB75" s="1270" t="s">
        <v>572</v>
      </c>
      <c r="BC75" s="1270"/>
      <c r="BD75" s="1270"/>
      <c r="BE75" s="1270"/>
      <c r="BF75" s="1270"/>
      <c r="BG75" s="1270"/>
      <c r="BH75" s="1270"/>
      <c r="BI75" s="1270"/>
      <c r="BJ75" s="1270"/>
      <c r="BK75" s="1270"/>
      <c r="BL75" s="1270"/>
      <c r="BM75" s="1270"/>
      <c r="BN75" s="1270"/>
      <c r="BO75" s="1270"/>
      <c r="BP75" s="1255">
        <v>5</v>
      </c>
      <c r="BQ75" s="1255"/>
      <c r="BR75" s="1255"/>
      <c r="BS75" s="1255"/>
      <c r="BT75" s="1255"/>
      <c r="BU75" s="1255"/>
      <c r="BV75" s="1255"/>
      <c r="BW75" s="1255"/>
      <c r="BX75" s="1255">
        <v>4.9000000000000004</v>
      </c>
      <c r="BY75" s="1255"/>
      <c r="BZ75" s="1255"/>
      <c r="CA75" s="1255"/>
      <c r="CB75" s="1255"/>
      <c r="CC75" s="1255"/>
      <c r="CD75" s="1255"/>
      <c r="CE75" s="1255"/>
      <c r="CF75" s="1255">
        <v>5.0999999999999996</v>
      </c>
      <c r="CG75" s="1255"/>
      <c r="CH75" s="1255"/>
      <c r="CI75" s="1255"/>
      <c r="CJ75" s="1255"/>
      <c r="CK75" s="1255"/>
      <c r="CL75" s="1255"/>
      <c r="CM75" s="1255"/>
      <c r="CN75" s="1255">
        <v>5.2</v>
      </c>
      <c r="CO75" s="1255"/>
      <c r="CP75" s="1255"/>
      <c r="CQ75" s="1255"/>
      <c r="CR75" s="1255"/>
      <c r="CS75" s="1255"/>
      <c r="CT75" s="1255"/>
      <c r="CU75" s="1255"/>
      <c r="CV75" s="1255">
        <v>5.5</v>
      </c>
      <c r="CW75" s="1255"/>
      <c r="CX75" s="1255"/>
      <c r="CY75" s="1255"/>
      <c r="CZ75" s="1255"/>
      <c r="DA75" s="1255"/>
      <c r="DB75" s="1255"/>
      <c r="DC75" s="1255"/>
    </row>
    <row r="76" spans="2:107" ht="13.5" x14ac:dyDescent="0.15">
      <c r="B76" s="365"/>
      <c r="G76" s="1256"/>
      <c r="H76" s="1256"/>
      <c r="I76" s="1266"/>
      <c r="J76" s="1266"/>
      <c r="K76" s="1271"/>
      <c r="L76" s="1271"/>
      <c r="M76" s="1271"/>
      <c r="N76" s="1271"/>
      <c r="AM76" s="37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5" x14ac:dyDescent="0.15">
      <c r="B77" s="365"/>
      <c r="G77" s="1266"/>
      <c r="H77" s="1266"/>
      <c r="I77" s="1266"/>
      <c r="J77" s="1266"/>
      <c r="K77" s="1274"/>
      <c r="L77" s="1274"/>
      <c r="M77" s="1274"/>
      <c r="N77" s="1274"/>
      <c r="AN77" s="1254" t="s">
        <v>574</v>
      </c>
      <c r="AO77" s="1254"/>
      <c r="AP77" s="1254"/>
      <c r="AQ77" s="1254"/>
      <c r="AR77" s="1254"/>
      <c r="AS77" s="1254"/>
      <c r="AT77" s="1254"/>
      <c r="AU77" s="1254"/>
      <c r="AV77" s="1254"/>
      <c r="AW77" s="1254"/>
      <c r="AX77" s="1254"/>
      <c r="AY77" s="1254"/>
      <c r="AZ77" s="1254"/>
      <c r="BA77" s="1254"/>
      <c r="BB77" s="1270" t="s">
        <v>573</v>
      </c>
      <c r="BC77" s="1270"/>
      <c r="BD77" s="1270"/>
      <c r="BE77" s="1270"/>
      <c r="BF77" s="1270"/>
      <c r="BG77" s="1270"/>
      <c r="BH77" s="1270"/>
      <c r="BI77" s="1270"/>
      <c r="BJ77" s="1270"/>
      <c r="BK77" s="1270"/>
      <c r="BL77" s="1270"/>
      <c r="BM77" s="1270"/>
      <c r="BN77" s="1270"/>
      <c r="BO77" s="1270"/>
      <c r="BP77" s="1255">
        <v>23.1</v>
      </c>
      <c r="BQ77" s="1255"/>
      <c r="BR77" s="1255"/>
      <c r="BS77" s="1255"/>
      <c r="BT77" s="1255"/>
      <c r="BU77" s="1255"/>
      <c r="BV77" s="1255"/>
      <c r="BW77" s="1255"/>
      <c r="BX77" s="1255">
        <v>19</v>
      </c>
      <c r="BY77" s="1255"/>
      <c r="BZ77" s="1255"/>
      <c r="CA77" s="1255"/>
      <c r="CB77" s="1255"/>
      <c r="CC77" s="1255"/>
      <c r="CD77" s="1255"/>
      <c r="CE77" s="1255"/>
      <c r="CF77" s="1255">
        <v>18</v>
      </c>
      <c r="CG77" s="1255"/>
      <c r="CH77" s="1255"/>
      <c r="CI77" s="1255"/>
      <c r="CJ77" s="1255"/>
      <c r="CK77" s="1255"/>
      <c r="CL77" s="1255"/>
      <c r="CM77" s="1255"/>
      <c r="CN77" s="1255">
        <v>13.1</v>
      </c>
      <c r="CO77" s="1255"/>
      <c r="CP77" s="1255"/>
      <c r="CQ77" s="1255"/>
      <c r="CR77" s="1255"/>
      <c r="CS77" s="1255"/>
      <c r="CT77" s="1255"/>
      <c r="CU77" s="1255"/>
      <c r="CV77" s="1255">
        <v>10.9</v>
      </c>
      <c r="CW77" s="1255"/>
      <c r="CX77" s="1255"/>
      <c r="CY77" s="1255"/>
      <c r="CZ77" s="1255"/>
      <c r="DA77" s="1255"/>
      <c r="DB77" s="1255"/>
      <c r="DC77" s="1255"/>
    </row>
    <row r="78" spans="2:107" ht="13.5" x14ac:dyDescent="0.15">
      <c r="B78" s="365"/>
      <c r="G78" s="1266"/>
      <c r="H78" s="1266"/>
      <c r="I78" s="1266"/>
      <c r="J78" s="1266"/>
      <c r="K78" s="1274"/>
      <c r="L78" s="1274"/>
      <c r="M78" s="1274"/>
      <c r="N78" s="1274"/>
      <c r="AN78" s="1254"/>
      <c r="AO78" s="1254"/>
      <c r="AP78" s="1254"/>
      <c r="AQ78" s="1254"/>
      <c r="AR78" s="1254"/>
      <c r="AS78" s="1254"/>
      <c r="AT78" s="1254"/>
      <c r="AU78" s="1254"/>
      <c r="AV78" s="1254"/>
      <c r="AW78" s="1254"/>
      <c r="AX78" s="1254"/>
      <c r="AY78" s="1254"/>
      <c r="AZ78" s="1254"/>
      <c r="BA78" s="1254"/>
      <c r="BB78" s="1270"/>
      <c r="BC78" s="1270"/>
      <c r="BD78" s="1270"/>
      <c r="BE78" s="1270"/>
      <c r="BF78" s="1270"/>
      <c r="BG78" s="1270"/>
      <c r="BH78" s="1270"/>
      <c r="BI78" s="1270"/>
      <c r="BJ78" s="1270"/>
      <c r="BK78" s="1270"/>
      <c r="BL78" s="1270"/>
      <c r="BM78" s="1270"/>
      <c r="BN78" s="1270"/>
      <c r="BO78" s="1270"/>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5" x14ac:dyDescent="0.15">
      <c r="B79" s="365"/>
      <c r="G79" s="1266"/>
      <c r="H79" s="1266"/>
      <c r="I79" s="1272"/>
      <c r="J79" s="1272"/>
      <c r="K79" s="1275"/>
      <c r="L79" s="1275"/>
      <c r="M79" s="1275"/>
      <c r="N79" s="1275"/>
      <c r="AN79" s="1254"/>
      <c r="AO79" s="1254"/>
      <c r="AP79" s="1254"/>
      <c r="AQ79" s="1254"/>
      <c r="AR79" s="1254"/>
      <c r="AS79" s="1254"/>
      <c r="AT79" s="1254"/>
      <c r="AU79" s="1254"/>
      <c r="AV79" s="1254"/>
      <c r="AW79" s="1254"/>
      <c r="AX79" s="1254"/>
      <c r="AY79" s="1254"/>
      <c r="AZ79" s="1254"/>
      <c r="BA79" s="1254"/>
      <c r="BB79" s="1270" t="s">
        <v>572</v>
      </c>
      <c r="BC79" s="1270"/>
      <c r="BD79" s="1270"/>
      <c r="BE79" s="1270"/>
      <c r="BF79" s="1270"/>
      <c r="BG79" s="1270"/>
      <c r="BH79" s="1270"/>
      <c r="BI79" s="1270"/>
      <c r="BJ79" s="1270"/>
      <c r="BK79" s="1270"/>
      <c r="BL79" s="1270"/>
      <c r="BM79" s="1270"/>
      <c r="BN79" s="1270"/>
      <c r="BO79" s="1270"/>
      <c r="BP79" s="1255">
        <v>4.2</v>
      </c>
      <c r="BQ79" s="1255"/>
      <c r="BR79" s="1255"/>
      <c r="BS79" s="1255"/>
      <c r="BT79" s="1255"/>
      <c r="BU79" s="1255"/>
      <c r="BV79" s="1255"/>
      <c r="BW79" s="1255"/>
      <c r="BX79" s="1255">
        <v>3.6</v>
      </c>
      <c r="BY79" s="1255"/>
      <c r="BZ79" s="1255"/>
      <c r="CA79" s="1255"/>
      <c r="CB79" s="1255"/>
      <c r="CC79" s="1255"/>
      <c r="CD79" s="1255"/>
      <c r="CE79" s="1255"/>
      <c r="CF79" s="1255">
        <v>3.5</v>
      </c>
      <c r="CG79" s="1255"/>
      <c r="CH79" s="1255"/>
      <c r="CI79" s="1255"/>
      <c r="CJ79" s="1255"/>
      <c r="CK79" s="1255"/>
      <c r="CL79" s="1255"/>
      <c r="CM79" s="1255"/>
      <c r="CN79" s="1255">
        <v>3.6</v>
      </c>
      <c r="CO79" s="1255"/>
      <c r="CP79" s="1255"/>
      <c r="CQ79" s="1255"/>
      <c r="CR79" s="1255"/>
      <c r="CS79" s="1255"/>
      <c r="CT79" s="1255"/>
      <c r="CU79" s="1255"/>
      <c r="CV79" s="1255">
        <v>4</v>
      </c>
      <c r="CW79" s="1255"/>
      <c r="CX79" s="1255"/>
      <c r="CY79" s="1255"/>
      <c r="CZ79" s="1255"/>
      <c r="DA79" s="1255"/>
      <c r="DB79" s="1255"/>
      <c r="DC79" s="1255"/>
    </row>
    <row r="80" spans="2:107" ht="13.5" x14ac:dyDescent="0.15">
      <c r="B80" s="365"/>
      <c r="G80" s="1266"/>
      <c r="H80" s="1266"/>
      <c r="I80" s="1272"/>
      <c r="J80" s="1272"/>
      <c r="K80" s="1275"/>
      <c r="L80" s="1275"/>
      <c r="M80" s="1275"/>
      <c r="N80" s="1275"/>
      <c r="AN80" s="1254"/>
      <c r="AO80" s="1254"/>
      <c r="AP80" s="1254"/>
      <c r="AQ80" s="1254"/>
      <c r="AR80" s="1254"/>
      <c r="AS80" s="1254"/>
      <c r="AT80" s="1254"/>
      <c r="AU80" s="1254"/>
      <c r="AV80" s="1254"/>
      <c r="AW80" s="1254"/>
      <c r="AX80" s="1254"/>
      <c r="AY80" s="1254"/>
      <c r="AZ80" s="1254"/>
      <c r="BA80" s="1254"/>
      <c r="BB80" s="1270"/>
      <c r="BC80" s="1270"/>
      <c r="BD80" s="1270"/>
      <c r="BE80" s="1270"/>
      <c r="BF80" s="1270"/>
      <c r="BG80" s="1270"/>
      <c r="BH80" s="1270"/>
      <c r="BI80" s="1270"/>
      <c r="BJ80" s="1270"/>
      <c r="BK80" s="1270"/>
      <c r="BL80" s="1270"/>
      <c r="BM80" s="1270"/>
      <c r="BN80" s="1270"/>
      <c r="BO80" s="1270"/>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EHVDpzk82ozFKA+xhNNuDQQxGecmlB4SLJdYB9M4EYvVo7JsnU+tr5tEqymhVEpGePmB3E8HTUhDjP6XlaBYCQ==" saltValue="7rTO2IIXNqvFDrNi/Nkcq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B07F3-C082-4A14-AE8C-FADAFC99C4B3}">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39" customWidth="1"/>
    <col min="35" max="122" width="2.5" style="238" customWidth="1"/>
    <col min="123" max="16384" width="2.5" style="238" hidden="1"/>
  </cols>
  <sheetData>
    <row r="1" spans="1:34" ht="13.5" customHeight="1"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row>
    <row r="2" spans="1:34" x14ac:dyDescent="0.15">
      <c r="S2" s="238"/>
      <c r="AH2" s="238"/>
    </row>
    <row r="3" spans="1:34" x14ac:dyDescent="0.15">
      <c r="C3" s="238"/>
      <c r="D3" s="238"/>
      <c r="E3" s="238"/>
      <c r="F3" s="238"/>
      <c r="G3" s="238"/>
      <c r="H3" s="238"/>
      <c r="I3" s="238"/>
      <c r="J3" s="238"/>
      <c r="K3" s="238"/>
      <c r="L3" s="238"/>
      <c r="M3" s="238"/>
      <c r="N3" s="238"/>
      <c r="O3" s="238"/>
      <c r="P3" s="238"/>
      <c r="Q3" s="238"/>
      <c r="R3" s="238"/>
      <c r="S3" s="238"/>
      <c r="U3" s="238"/>
      <c r="V3" s="238"/>
      <c r="W3" s="238"/>
      <c r="X3" s="238"/>
      <c r="Y3" s="238"/>
      <c r="Z3" s="238"/>
      <c r="AA3" s="238"/>
      <c r="AB3" s="238"/>
      <c r="AC3" s="238"/>
      <c r="AD3" s="238"/>
      <c r="AE3" s="238"/>
      <c r="AF3" s="238"/>
      <c r="AG3" s="238"/>
      <c r="AH3" s="238"/>
    </row>
    <row r="4" spans="1:34" x14ac:dyDescent="0.15"/>
    <row r="5" spans="1:34" x14ac:dyDescent="0.15"/>
    <row r="6" spans="1:34" x14ac:dyDescent="0.15"/>
    <row r="7" spans="1:34" x14ac:dyDescent="0.15"/>
    <row r="8" spans="1:34" x14ac:dyDescent="0.15"/>
    <row r="9" spans="1:34" x14ac:dyDescent="0.15">
      <c r="AH9" s="23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8"/>
    </row>
    <row r="18" spans="12:34" x14ac:dyDescent="0.15"/>
    <row r="19" spans="12:34" x14ac:dyDescent="0.15"/>
    <row r="20" spans="12:34" x14ac:dyDescent="0.15">
      <c r="AH20" s="238"/>
    </row>
    <row r="21" spans="12:34" x14ac:dyDescent="0.15">
      <c r="AH21" s="238"/>
    </row>
    <row r="22" spans="12:34" x14ac:dyDescent="0.15"/>
    <row r="23" spans="12:34" x14ac:dyDescent="0.15"/>
    <row r="24" spans="12:34" x14ac:dyDescent="0.15">
      <c r="Q24" s="238"/>
    </row>
    <row r="25" spans="12:34" x14ac:dyDescent="0.15"/>
    <row r="26" spans="12:34" x14ac:dyDescent="0.15"/>
    <row r="27" spans="12:34" x14ac:dyDescent="0.15"/>
    <row r="28" spans="12:34" x14ac:dyDescent="0.15">
      <c r="O28" s="238"/>
      <c r="T28" s="238"/>
      <c r="AH28" s="238"/>
    </row>
    <row r="29" spans="12:34" x14ac:dyDescent="0.15"/>
    <row r="30" spans="12:34" x14ac:dyDescent="0.15"/>
    <row r="31" spans="12:34" x14ac:dyDescent="0.15">
      <c r="Q31" s="238"/>
    </row>
    <row r="32" spans="12:34" x14ac:dyDescent="0.15">
      <c r="L32" s="238"/>
    </row>
    <row r="33" spans="2:34" x14ac:dyDescent="0.15">
      <c r="C33" s="238"/>
      <c r="E33" s="238"/>
      <c r="G33" s="238"/>
      <c r="I33" s="238"/>
      <c r="X33" s="238"/>
    </row>
    <row r="34" spans="2:34" x14ac:dyDescent="0.15">
      <c r="B34" s="238"/>
      <c r="P34" s="238"/>
      <c r="R34" s="238"/>
      <c r="T34" s="238"/>
    </row>
    <row r="35" spans="2:34" x14ac:dyDescent="0.15">
      <c r="D35" s="238"/>
      <c r="W35" s="238"/>
      <c r="AC35" s="238"/>
      <c r="AD35" s="238"/>
      <c r="AE35" s="238"/>
      <c r="AF35" s="238"/>
      <c r="AG35" s="238"/>
      <c r="AH35" s="238"/>
    </row>
    <row r="36" spans="2:34" x14ac:dyDescent="0.15">
      <c r="H36" s="238"/>
      <c r="J36" s="238"/>
      <c r="K36" s="238"/>
      <c r="M36" s="238"/>
      <c r="Y36" s="238"/>
      <c r="Z36" s="238"/>
      <c r="AA36" s="238"/>
      <c r="AB36" s="238"/>
      <c r="AC36" s="238"/>
      <c r="AD36" s="238"/>
      <c r="AE36" s="238"/>
      <c r="AF36" s="238"/>
      <c r="AG36" s="238"/>
      <c r="AH36" s="238"/>
    </row>
    <row r="37" spans="2:34" x14ac:dyDescent="0.15">
      <c r="AH37" s="238"/>
    </row>
    <row r="38" spans="2:34" x14ac:dyDescent="0.15">
      <c r="AG38" s="238"/>
      <c r="AH38" s="238"/>
    </row>
    <row r="39" spans="2:34" x14ac:dyDescent="0.15"/>
    <row r="40" spans="2:34" x14ac:dyDescent="0.15">
      <c r="X40" s="238"/>
    </row>
    <row r="41" spans="2:34" x14ac:dyDescent="0.15">
      <c r="R41" s="238"/>
    </row>
    <row r="42" spans="2:34" x14ac:dyDescent="0.15">
      <c r="W42" s="238"/>
    </row>
    <row r="43" spans="2:34" x14ac:dyDescent="0.15">
      <c r="Y43" s="238"/>
      <c r="Z43" s="238"/>
      <c r="AA43" s="238"/>
      <c r="AB43" s="238"/>
      <c r="AC43" s="238"/>
      <c r="AD43" s="238"/>
      <c r="AE43" s="238"/>
      <c r="AF43" s="238"/>
      <c r="AG43" s="238"/>
      <c r="AH43" s="238"/>
    </row>
    <row r="44" spans="2:34" x14ac:dyDescent="0.15">
      <c r="AH44" s="238"/>
    </row>
    <row r="45" spans="2:34" x14ac:dyDescent="0.15">
      <c r="X45" s="238"/>
    </row>
    <row r="46" spans="2:34" x14ac:dyDescent="0.15"/>
    <row r="47" spans="2:34" x14ac:dyDescent="0.15"/>
    <row r="48" spans="2:34" x14ac:dyDescent="0.15">
      <c r="W48" s="238"/>
      <c r="Y48" s="238"/>
      <c r="Z48" s="238"/>
      <c r="AA48" s="238"/>
      <c r="AB48" s="238"/>
      <c r="AC48" s="238"/>
      <c r="AD48" s="238"/>
      <c r="AE48" s="238"/>
      <c r="AF48" s="238"/>
      <c r="AG48" s="238"/>
      <c r="AH48" s="238"/>
    </row>
    <row r="49" spans="28:34" x14ac:dyDescent="0.15"/>
    <row r="50" spans="28:34" x14ac:dyDescent="0.15">
      <c r="AE50" s="238"/>
      <c r="AF50" s="238"/>
      <c r="AG50" s="238"/>
      <c r="AH50" s="238"/>
    </row>
    <row r="51" spans="28:34" x14ac:dyDescent="0.15">
      <c r="AC51" s="238"/>
      <c r="AD51" s="238"/>
      <c r="AE51" s="238"/>
      <c r="AF51" s="238"/>
      <c r="AG51" s="238"/>
      <c r="AH51" s="238"/>
    </row>
    <row r="52" spans="28:34" x14ac:dyDescent="0.15"/>
    <row r="53" spans="28:34" x14ac:dyDescent="0.15">
      <c r="AF53" s="238"/>
      <c r="AG53" s="238"/>
      <c r="AH53" s="238"/>
    </row>
    <row r="54" spans="28:34" x14ac:dyDescent="0.15">
      <c r="AH54" s="238"/>
    </row>
    <row r="55" spans="28:34" x14ac:dyDescent="0.15"/>
    <row r="56" spans="28:34" x14ac:dyDescent="0.15">
      <c r="AB56" s="238"/>
      <c r="AC56" s="238"/>
      <c r="AD56" s="238"/>
      <c r="AE56" s="238"/>
      <c r="AF56" s="238"/>
      <c r="AG56" s="238"/>
      <c r="AH56" s="238"/>
    </row>
    <row r="57" spans="28:34" x14ac:dyDescent="0.15">
      <c r="AH57" s="238"/>
    </row>
    <row r="58" spans="28:34" x14ac:dyDescent="0.15">
      <c r="AH58" s="238"/>
    </row>
    <row r="59" spans="28:34" x14ac:dyDescent="0.15"/>
    <row r="60" spans="28:34" x14ac:dyDescent="0.15"/>
    <row r="61" spans="28:34" x14ac:dyDescent="0.15"/>
    <row r="62" spans="28:34" x14ac:dyDescent="0.15"/>
    <row r="63" spans="28:34" x14ac:dyDescent="0.15">
      <c r="AH63" s="238"/>
    </row>
    <row r="64" spans="28:34" x14ac:dyDescent="0.15">
      <c r="AG64" s="238"/>
      <c r="AH64" s="238"/>
    </row>
    <row r="65" spans="28:34" x14ac:dyDescent="0.15"/>
    <row r="66" spans="28:34" x14ac:dyDescent="0.15"/>
    <row r="67" spans="28:34" x14ac:dyDescent="0.15"/>
    <row r="68" spans="28:34" x14ac:dyDescent="0.15">
      <c r="AB68" s="238"/>
      <c r="AC68" s="238"/>
      <c r="AD68" s="238"/>
      <c r="AE68" s="238"/>
      <c r="AF68" s="238"/>
      <c r="AG68" s="238"/>
      <c r="AH68" s="238"/>
    </row>
    <row r="69" spans="28:34" x14ac:dyDescent="0.15">
      <c r="AF69" s="238"/>
      <c r="AG69" s="238"/>
      <c r="AH69" s="238"/>
    </row>
    <row r="70" spans="28:34" x14ac:dyDescent="0.15"/>
    <row r="71" spans="28:34" x14ac:dyDescent="0.15"/>
    <row r="72" spans="28:34" x14ac:dyDescent="0.15"/>
    <row r="73" spans="28:34" x14ac:dyDescent="0.15"/>
    <row r="74" spans="28:34" x14ac:dyDescent="0.15"/>
    <row r="75" spans="28:34" x14ac:dyDescent="0.15">
      <c r="AH75" s="238"/>
    </row>
    <row r="76" spans="28:34" x14ac:dyDescent="0.15">
      <c r="AF76" s="238"/>
      <c r="AG76" s="238"/>
      <c r="AH76" s="238"/>
    </row>
    <row r="77" spans="28:34" x14ac:dyDescent="0.15">
      <c r="AG77" s="238"/>
      <c r="AH77" s="238"/>
    </row>
    <row r="78" spans="28:34" x14ac:dyDescent="0.15"/>
    <row r="79" spans="28:34" x14ac:dyDescent="0.15"/>
    <row r="80" spans="28:34" x14ac:dyDescent="0.15"/>
    <row r="81" spans="25:34" x14ac:dyDescent="0.15"/>
    <row r="82" spans="25:34" x14ac:dyDescent="0.15">
      <c r="Y82" s="238"/>
    </row>
    <row r="83" spans="25:34" x14ac:dyDescent="0.15">
      <c r="Y83" s="238"/>
      <c r="Z83" s="238"/>
      <c r="AA83" s="238"/>
      <c r="AB83" s="238"/>
      <c r="AC83" s="238"/>
      <c r="AD83" s="238"/>
      <c r="AE83" s="238"/>
      <c r="AF83" s="238"/>
      <c r="AG83" s="238"/>
      <c r="AH83" s="238"/>
    </row>
    <row r="84" spans="25:34" x14ac:dyDescent="0.15"/>
    <row r="85" spans="25:34" x14ac:dyDescent="0.15"/>
    <row r="86" spans="25:34" x14ac:dyDescent="0.15"/>
    <row r="87" spans="25:34" x14ac:dyDescent="0.15"/>
    <row r="88" spans="25:34" x14ac:dyDescent="0.15">
      <c r="AH88" s="23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8"/>
      <c r="AG94" s="238"/>
      <c r="AH94" s="238"/>
    </row>
    <row r="95" spans="25:34" ht="13.5" customHeight="1" x14ac:dyDescent="0.15">
      <c r="AH95" s="23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8"/>
    </row>
    <row r="102" spans="33:34" ht="13.5" customHeight="1" x14ac:dyDescent="0.15"/>
    <row r="103" spans="33:34" ht="13.5" customHeight="1" x14ac:dyDescent="0.15"/>
    <row r="104" spans="33:34" ht="13.5" customHeight="1" x14ac:dyDescent="0.15">
      <c r="AG104" s="238"/>
      <c r="AH104" s="23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38"/>
    </row>
    <row r="117" spans="34:122" ht="13.5" customHeight="1" x14ac:dyDescent="0.15"/>
    <row r="118" spans="34:122" ht="13.5" customHeight="1" x14ac:dyDescent="0.15"/>
    <row r="119" spans="34:122" ht="13.5" customHeight="1" x14ac:dyDescent="0.15"/>
    <row r="120" spans="34:122" ht="13.5" customHeight="1" x14ac:dyDescent="0.15">
      <c r="AH120" s="238"/>
    </row>
    <row r="121" spans="34:122" ht="13.5" customHeight="1" x14ac:dyDescent="0.15">
      <c r="AH121" s="238"/>
    </row>
    <row r="122" spans="34:122" ht="13.5" customHeight="1" x14ac:dyDescent="0.15"/>
    <row r="123" spans="34:122" ht="13.5" customHeight="1" x14ac:dyDescent="0.15"/>
    <row r="124" spans="34:122" ht="13.5" customHeight="1" x14ac:dyDescent="0.15"/>
    <row r="125" spans="34:122" ht="13.5" customHeight="1" x14ac:dyDescent="0.15">
      <c r="DR125" s="238" t="s">
        <v>483</v>
      </c>
    </row>
  </sheetData>
  <sheetProtection algorithmName="SHA-512" hashValue="14DVztMeozMxXIs9RQ7VyJ3QsuHhFiGJZoq11QSwwjeJvEoxrePr8Ji/GOJIyHzaUTQYUBawNMPgAZLQKRuljg==" saltValue="O6t5rWFqtRQlHKQ+aMrwh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A03B-033C-41B5-ACA3-4903999C9823}">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39" customWidth="1"/>
    <col min="35" max="122" width="2.5" style="238" customWidth="1"/>
    <col min="123" max="16384" width="2.5" style="238" hidden="1"/>
  </cols>
  <sheetData>
    <row r="1" spans="2:34" ht="13.5" customHeight="1" x14ac:dyDescent="0.15">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row>
    <row r="2" spans="2:34" x14ac:dyDescent="0.15">
      <c r="S2" s="238"/>
      <c r="AH2" s="238"/>
    </row>
    <row r="3" spans="2:34" x14ac:dyDescent="0.15">
      <c r="C3" s="238"/>
      <c r="D3" s="238"/>
      <c r="E3" s="238"/>
      <c r="F3" s="238"/>
      <c r="G3" s="238"/>
      <c r="H3" s="238"/>
      <c r="I3" s="238"/>
      <c r="J3" s="238"/>
      <c r="K3" s="238"/>
      <c r="L3" s="238"/>
      <c r="M3" s="238"/>
      <c r="N3" s="238"/>
      <c r="O3" s="238"/>
      <c r="P3" s="238"/>
      <c r="Q3" s="238"/>
      <c r="R3" s="238"/>
      <c r="S3" s="238"/>
      <c r="U3" s="238"/>
      <c r="V3" s="238"/>
      <c r="W3" s="238"/>
      <c r="X3" s="238"/>
      <c r="Y3" s="238"/>
      <c r="Z3" s="238"/>
      <c r="AA3" s="238"/>
      <c r="AB3" s="238"/>
      <c r="AC3" s="238"/>
      <c r="AD3" s="238"/>
      <c r="AE3" s="238"/>
      <c r="AF3" s="238"/>
      <c r="AG3" s="238"/>
      <c r="AH3" s="238"/>
    </row>
    <row r="4" spans="2:34" x14ac:dyDescent="0.15"/>
    <row r="5" spans="2:34" x14ac:dyDescent="0.15"/>
    <row r="6" spans="2:34" x14ac:dyDescent="0.15"/>
    <row r="7" spans="2:34" x14ac:dyDescent="0.15"/>
    <row r="8" spans="2:34" x14ac:dyDescent="0.15"/>
    <row r="9" spans="2:34" x14ac:dyDescent="0.15">
      <c r="AH9" s="23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38"/>
    </row>
    <row r="18" spans="12:34" x14ac:dyDescent="0.15"/>
    <row r="19" spans="12:34" x14ac:dyDescent="0.15"/>
    <row r="20" spans="12:34" x14ac:dyDescent="0.15">
      <c r="AH20" s="238"/>
    </row>
    <row r="21" spans="12:34" x14ac:dyDescent="0.15">
      <c r="AH21" s="238"/>
    </row>
    <row r="22" spans="12:34" x14ac:dyDescent="0.15"/>
    <row r="23" spans="12:34" x14ac:dyDescent="0.15"/>
    <row r="24" spans="12:34" x14ac:dyDescent="0.15">
      <c r="Q24" s="238"/>
    </row>
    <row r="25" spans="12:34" x14ac:dyDescent="0.15"/>
    <row r="26" spans="12:34" x14ac:dyDescent="0.15"/>
    <row r="27" spans="12:34" x14ac:dyDescent="0.15"/>
    <row r="28" spans="12:34" x14ac:dyDescent="0.15">
      <c r="O28" s="238"/>
      <c r="T28" s="238"/>
      <c r="AH28" s="238"/>
    </row>
    <row r="29" spans="12:34" x14ac:dyDescent="0.15"/>
    <row r="30" spans="12:34" x14ac:dyDescent="0.15"/>
    <row r="31" spans="12:34" x14ac:dyDescent="0.15">
      <c r="Q31" s="238"/>
    </row>
    <row r="32" spans="12:34" x14ac:dyDescent="0.15">
      <c r="L32" s="238"/>
    </row>
    <row r="33" spans="2:34" x14ac:dyDescent="0.15">
      <c r="C33" s="238"/>
      <c r="E33" s="238"/>
      <c r="G33" s="238"/>
      <c r="I33" s="238"/>
      <c r="X33" s="238"/>
    </row>
    <row r="34" spans="2:34" x14ac:dyDescent="0.15">
      <c r="B34" s="238"/>
      <c r="P34" s="238"/>
      <c r="R34" s="238"/>
      <c r="T34" s="238"/>
    </row>
    <row r="35" spans="2:34" x14ac:dyDescent="0.15">
      <c r="D35" s="238"/>
      <c r="W35" s="238"/>
      <c r="AC35" s="238"/>
      <c r="AD35" s="238"/>
      <c r="AE35" s="238"/>
      <c r="AF35" s="238"/>
      <c r="AG35" s="238"/>
      <c r="AH35" s="238"/>
    </row>
    <row r="36" spans="2:34" x14ac:dyDescent="0.15">
      <c r="H36" s="238"/>
      <c r="J36" s="238"/>
      <c r="K36" s="238"/>
      <c r="M36" s="238"/>
      <c r="Y36" s="238"/>
      <c r="Z36" s="238"/>
      <c r="AA36" s="238"/>
      <c r="AB36" s="238"/>
      <c r="AC36" s="238"/>
      <c r="AD36" s="238"/>
      <c r="AE36" s="238"/>
      <c r="AF36" s="238"/>
      <c r="AG36" s="238"/>
      <c r="AH36" s="238"/>
    </row>
    <row r="37" spans="2:34" x14ac:dyDescent="0.15">
      <c r="AH37" s="238"/>
    </row>
    <row r="38" spans="2:34" x14ac:dyDescent="0.15">
      <c r="AG38" s="238"/>
      <c r="AH38" s="238"/>
    </row>
    <row r="39" spans="2:34" x14ac:dyDescent="0.15"/>
    <row r="40" spans="2:34" x14ac:dyDescent="0.15">
      <c r="X40" s="238"/>
    </row>
    <row r="41" spans="2:34" x14ac:dyDescent="0.15">
      <c r="R41" s="238"/>
    </row>
    <row r="42" spans="2:34" x14ac:dyDescent="0.15">
      <c r="W42" s="238"/>
    </row>
    <row r="43" spans="2:34" x14ac:dyDescent="0.15">
      <c r="Y43" s="238"/>
      <c r="Z43" s="238"/>
      <c r="AA43" s="238"/>
      <c r="AB43" s="238"/>
      <c r="AC43" s="238"/>
      <c r="AD43" s="238"/>
      <c r="AE43" s="238"/>
      <c r="AF43" s="238"/>
      <c r="AG43" s="238"/>
      <c r="AH43" s="238"/>
    </row>
    <row r="44" spans="2:34" x14ac:dyDescent="0.15">
      <c r="AH44" s="238"/>
    </row>
    <row r="45" spans="2:34" x14ac:dyDescent="0.15">
      <c r="X45" s="238"/>
    </row>
    <row r="46" spans="2:34" x14ac:dyDescent="0.15"/>
    <row r="47" spans="2:34" x14ac:dyDescent="0.15"/>
    <row r="48" spans="2:34" x14ac:dyDescent="0.15">
      <c r="W48" s="238"/>
      <c r="Y48" s="238"/>
      <c r="Z48" s="238"/>
      <c r="AA48" s="238"/>
      <c r="AB48" s="238"/>
      <c r="AC48" s="238"/>
      <c r="AD48" s="238"/>
      <c r="AE48" s="238"/>
      <c r="AF48" s="238"/>
      <c r="AG48" s="238"/>
      <c r="AH48" s="238"/>
    </row>
    <row r="49" spans="28:34" x14ac:dyDescent="0.15"/>
    <row r="50" spans="28:34" x14ac:dyDescent="0.15">
      <c r="AE50" s="238"/>
      <c r="AF50" s="238"/>
      <c r="AG50" s="238"/>
      <c r="AH50" s="238"/>
    </row>
    <row r="51" spans="28:34" x14ac:dyDescent="0.15">
      <c r="AC51" s="238"/>
      <c r="AD51" s="238"/>
      <c r="AE51" s="238"/>
      <c r="AF51" s="238"/>
      <c r="AG51" s="238"/>
      <c r="AH51" s="238"/>
    </row>
    <row r="52" spans="28:34" x14ac:dyDescent="0.15"/>
    <row r="53" spans="28:34" x14ac:dyDescent="0.15">
      <c r="AF53" s="238"/>
      <c r="AG53" s="238"/>
      <c r="AH53" s="238"/>
    </row>
    <row r="54" spans="28:34" x14ac:dyDescent="0.15">
      <c r="AH54" s="238"/>
    </row>
    <row r="55" spans="28:34" x14ac:dyDescent="0.15"/>
    <row r="56" spans="28:34" x14ac:dyDescent="0.15">
      <c r="AB56" s="238"/>
      <c r="AC56" s="238"/>
      <c r="AD56" s="238"/>
      <c r="AE56" s="238"/>
      <c r="AF56" s="238"/>
      <c r="AG56" s="238"/>
      <c r="AH56" s="238"/>
    </row>
    <row r="57" spans="28:34" x14ac:dyDescent="0.15">
      <c r="AH57" s="238"/>
    </row>
    <row r="58" spans="28:34" x14ac:dyDescent="0.15">
      <c r="AH58" s="238"/>
    </row>
    <row r="59" spans="28:34" x14ac:dyDescent="0.15">
      <c r="AG59" s="238"/>
      <c r="AH59" s="238"/>
    </row>
    <row r="60" spans="28:34" x14ac:dyDescent="0.15"/>
    <row r="61" spans="28:34" x14ac:dyDescent="0.15"/>
    <row r="62" spans="28:34" x14ac:dyDescent="0.15"/>
    <row r="63" spans="28:34" x14ac:dyDescent="0.15">
      <c r="AH63" s="238"/>
    </row>
    <row r="64" spans="28:34" x14ac:dyDescent="0.15">
      <c r="AG64" s="238"/>
      <c r="AH64" s="238"/>
    </row>
    <row r="65" spans="28:34" x14ac:dyDescent="0.15"/>
    <row r="66" spans="28:34" x14ac:dyDescent="0.15"/>
    <row r="67" spans="28:34" x14ac:dyDescent="0.15"/>
    <row r="68" spans="28:34" x14ac:dyDescent="0.15">
      <c r="AB68" s="238"/>
      <c r="AC68" s="238"/>
      <c r="AD68" s="238"/>
      <c r="AE68" s="238"/>
      <c r="AF68" s="238"/>
      <c r="AG68" s="238"/>
      <c r="AH68" s="238"/>
    </row>
    <row r="69" spans="28:34" x14ac:dyDescent="0.15">
      <c r="AF69" s="238"/>
      <c r="AG69" s="238"/>
      <c r="AH69" s="238"/>
    </row>
    <row r="70" spans="28:34" x14ac:dyDescent="0.15"/>
    <row r="71" spans="28:34" x14ac:dyDescent="0.15"/>
    <row r="72" spans="28:34" x14ac:dyDescent="0.15"/>
    <row r="73" spans="28:34" x14ac:dyDescent="0.15"/>
    <row r="74" spans="28:34" x14ac:dyDescent="0.15"/>
    <row r="75" spans="28:34" x14ac:dyDescent="0.15">
      <c r="AH75" s="238"/>
    </row>
    <row r="76" spans="28:34" x14ac:dyDescent="0.15">
      <c r="AF76" s="238"/>
      <c r="AG76" s="238"/>
      <c r="AH76" s="238"/>
    </row>
    <row r="77" spans="28:34" x14ac:dyDescent="0.15">
      <c r="AG77" s="238"/>
      <c r="AH77" s="238"/>
    </row>
    <row r="78" spans="28:34" x14ac:dyDescent="0.15"/>
    <row r="79" spans="28:34" x14ac:dyDescent="0.15"/>
    <row r="80" spans="28:34" x14ac:dyDescent="0.15"/>
    <row r="81" spans="25:34" x14ac:dyDescent="0.15"/>
    <row r="82" spans="25:34" x14ac:dyDescent="0.15">
      <c r="Y82" s="238"/>
    </row>
    <row r="83" spans="25:34" x14ac:dyDescent="0.15">
      <c r="Y83" s="238"/>
      <c r="Z83" s="238"/>
      <c r="AA83" s="238"/>
      <c r="AB83" s="238"/>
      <c r="AC83" s="238"/>
      <c r="AD83" s="238"/>
      <c r="AE83" s="238"/>
      <c r="AF83" s="238"/>
      <c r="AG83" s="238"/>
      <c r="AH83" s="238"/>
    </row>
    <row r="84" spans="25:34" x14ac:dyDescent="0.15"/>
    <row r="85" spans="25:34" x14ac:dyDescent="0.15"/>
    <row r="86" spans="25:34" x14ac:dyDescent="0.15"/>
    <row r="87" spans="25:34" x14ac:dyDescent="0.15"/>
    <row r="88" spans="25:34" x14ac:dyDescent="0.15">
      <c r="AH88" s="23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8"/>
      <c r="AG94" s="238"/>
      <c r="AH94" s="238"/>
    </row>
    <row r="95" spans="25:34" ht="13.5" customHeight="1" x14ac:dyDescent="0.15">
      <c r="AH95" s="23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8"/>
    </row>
    <row r="102" spans="33:34" ht="13.5" customHeight="1" x14ac:dyDescent="0.15"/>
    <row r="103" spans="33:34" ht="13.5" customHeight="1" x14ac:dyDescent="0.15"/>
    <row r="104" spans="33:34" ht="13.5" customHeight="1" x14ac:dyDescent="0.15">
      <c r="AG104" s="238"/>
      <c r="AH104" s="23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38"/>
    </row>
    <row r="117" spans="34:122" ht="13.5" customHeight="1" x14ac:dyDescent="0.15"/>
    <row r="118" spans="34:122" ht="13.5" customHeight="1" x14ac:dyDescent="0.15"/>
    <row r="119" spans="34:122" ht="13.5" customHeight="1" x14ac:dyDescent="0.15"/>
    <row r="120" spans="34:122" ht="13.5" customHeight="1" x14ac:dyDescent="0.15">
      <c r="AH120" s="238"/>
    </row>
    <row r="121" spans="34:122" ht="13.5" customHeight="1" x14ac:dyDescent="0.15">
      <c r="AH121" s="238"/>
    </row>
    <row r="122" spans="34:122" ht="13.5" customHeight="1" x14ac:dyDescent="0.15"/>
    <row r="123" spans="34:122" ht="13.5" customHeight="1" x14ac:dyDescent="0.15"/>
    <row r="124" spans="34:122" ht="13.5" customHeight="1" x14ac:dyDescent="0.15"/>
    <row r="125" spans="34:122" ht="13.5" customHeight="1" x14ac:dyDescent="0.15">
      <c r="DR125" s="238" t="s">
        <v>483</v>
      </c>
    </row>
  </sheetData>
  <sheetProtection algorithmName="SHA-512" hashValue="7qdmFMooC1TrNTNR7qBC5eDHgPz/PeI/G1Q915sXDOvpTO+/M6FuOzMF7ugNbVVRF5ucoaExAWQaZ/+KGT/how==" saltValue="o+BJ2TAPCcqhd7zZRDTWj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533</v>
      </c>
      <c r="G2" s="151"/>
      <c r="H2" s="152"/>
    </row>
    <row r="3" spans="1:8" x14ac:dyDescent="0.15">
      <c r="A3" s="148" t="s">
        <v>526</v>
      </c>
      <c r="B3" s="153"/>
      <c r="C3" s="154"/>
      <c r="D3" s="155">
        <v>54621</v>
      </c>
      <c r="E3" s="156"/>
      <c r="F3" s="157">
        <v>45022</v>
      </c>
      <c r="G3" s="158"/>
      <c r="H3" s="159"/>
    </row>
    <row r="4" spans="1:8" x14ac:dyDescent="0.15">
      <c r="A4" s="160"/>
      <c r="B4" s="161"/>
      <c r="C4" s="162"/>
      <c r="D4" s="163">
        <v>35885</v>
      </c>
      <c r="E4" s="164"/>
      <c r="F4" s="165">
        <v>25247</v>
      </c>
      <c r="G4" s="166"/>
      <c r="H4" s="167"/>
    </row>
    <row r="5" spans="1:8" x14ac:dyDescent="0.15">
      <c r="A5" s="148" t="s">
        <v>528</v>
      </c>
      <c r="B5" s="153"/>
      <c r="C5" s="154"/>
      <c r="D5" s="155">
        <v>48134</v>
      </c>
      <c r="E5" s="156"/>
      <c r="F5" s="157">
        <v>46035</v>
      </c>
      <c r="G5" s="158"/>
      <c r="H5" s="159"/>
    </row>
    <row r="6" spans="1:8" x14ac:dyDescent="0.15">
      <c r="A6" s="160"/>
      <c r="B6" s="161"/>
      <c r="C6" s="162"/>
      <c r="D6" s="163">
        <v>25750</v>
      </c>
      <c r="E6" s="164"/>
      <c r="F6" s="165">
        <v>25158</v>
      </c>
      <c r="G6" s="166"/>
      <c r="H6" s="167"/>
    </row>
    <row r="7" spans="1:8" x14ac:dyDescent="0.15">
      <c r="A7" s="148" t="s">
        <v>529</v>
      </c>
      <c r="B7" s="153"/>
      <c r="C7" s="154"/>
      <c r="D7" s="155">
        <v>35270</v>
      </c>
      <c r="E7" s="156"/>
      <c r="F7" s="157">
        <v>43261</v>
      </c>
      <c r="G7" s="158"/>
      <c r="H7" s="159"/>
    </row>
    <row r="8" spans="1:8" x14ac:dyDescent="0.15">
      <c r="A8" s="160"/>
      <c r="B8" s="161"/>
      <c r="C8" s="162"/>
      <c r="D8" s="163">
        <v>15133</v>
      </c>
      <c r="E8" s="164"/>
      <c r="F8" s="165">
        <v>24721</v>
      </c>
      <c r="G8" s="166"/>
      <c r="H8" s="167"/>
    </row>
    <row r="9" spans="1:8" x14ac:dyDescent="0.15">
      <c r="A9" s="148" t="s">
        <v>530</v>
      </c>
      <c r="B9" s="153"/>
      <c r="C9" s="154"/>
      <c r="D9" s="155">
        <v>29057</v>
      </c>
      <c r="E9" s="156"/>
      <c r="F9" s="157">
        <v>40626</v>
      </c>
      <c r="G9" s="158"/>
      <c r="H9" s="159"/>
    </row>
    <row r="10" spans="1:8" x14ac:dyDescent="0.15">
      <c r="A10" s="160"/>
      <c r="B10" s="161"/>
      <c r="C10" s="162"/>
      <c r="D10" s="163">
        <v>14927</v>
      </c>
      <c r="E10" s="164"/>
      <c r="F10" s="165">
        <v>24279</v>
      </c>
      <c r="G10" s="166"/>
      <c r="H10" s="167"/>
    </row>
    <row r="11" spans="1:8" x14ac:dyDescent="0.15">
      <c r="A11" s="148" t="s">
        <v>531</v>
      </c>
      <c r="B11" s="153"/>
      <c r="C11" s="154"/>
      <c r="D11" s="155">
        <v>29626</v>
      </c>
      <c r="E11" s="156"/>
      <c r="F11" s="157">
        <v>46133</v>
      </c>
      <c r="G11" s="158"/>
      <c r="H11" s="159"/>
    </row>
    <row r="12" spans="1:8" x14ac:dyDescent="0.15">
      <c r="A12" s="160"/>
      <c r="B12" s="161"/>
      <c r="C12" s="168"/>
      <c r="D12" s="163">
        <v>17771</v>
      </c>
      <c r="E12" s="164"/>
      <c r="F12" s="165">
        <v>27280</v>
      </c>
      <c r="G12" s="166"/>
      <c r="H12" s="167"/>
    </row>
    <row r="13" spans="1:8" x14ac:dyDescent="0.15">
      <c r="A13" s="148"/>
      <c r="B13" s="153"/>
      <c r="C13" s="169"/>
      <c r="D13" s="170">
        <v>39342</v>
      </c>
      <c r="E13" s="171"/>
      <c r="F13" s="172">
        <v>44215</v>
      </c>
      <c r="G13" s="173"/>
      <c r="H13" s="159"/>
    </row>
    <row r="14" spans="1:8" x14ac:dyDescent="0.15">
      <c r="A14" s="160"/>
      <c r="B14" s="161"/>
      <c r="C14" s="162"/>
      <c r="D14" s="163">
        <v>21893</v>
      </c>
      <c r="E14" s="164"/>
      <c r="F14" s="165">
        <v>25337</v>
      </c>
      <c r="G14" s="166"/>
      <c r="H14" s="167"/>
    </row>
    <row r="17" spans="1:11" x14ac:dyDescent="0.15">
      <c r="A17" s="144" t="s">
        <v>53</v>
      </c>
    </row>
    <row r="18" spans="1:11" x14ac:dyDescent="0.15">
      <c r="A18" s="174"/>
      <c r="B18" s="174" t="e">
        <f>#REF!</f>
        <v>#REF!</v>
      </c>
      <c r="C18" s="174" t="e">
        <f>#REF!</f>
        <v>#REF!</v>
      </c>
      <c r="D18" s="174" t="e">
        <f>#REF!</f>
        <v>#REF!</v>
      </c>
      <c r="E18" s="174" t="e">
        <f>#REF!</f>
        <v>#REF!</v>
      </c>
      <c r="F18" s="174" t="e">
        <f>#REF!</f>
        <v>#REF!</v>
      </c>
    </row>
    <row r="19" spans="1:11" x14ac:dyDescent="0.15">
      <c r="A19" s="174" t="s">
        <v>54</v>
      </c>
      <c r="B19" s="174" t="e">
        <f>ROUND(VALUE(SUBSTITUTE(#REF!,"▲","-")),2)</f>
        <v>#REF!</v>
      </c>
      <c r="C19" s="174" t="e">
        <f>ROUND(VALUE(SUBSTITUTE(#REF!,"▲","-")),2)</f>
        <v>#REF!</v>
      </c>
      <c r="D19" s="174" t="e">
        <f>ROUND(VALUE(SUBSTITUTE(#REF!,"▲","-")),2)</f>
        <v>#REF!</v>
      </c>
      <c r="E19" s="174" t="e">
        <f>ROUND(VALUE(SUBSTITUTE(#REF!,"▲","-")),2)</f>
        <v>#REF!</v>
      </c>
      <c r="F19" s="174" t="e">
        <f>ROUND(VALUE(SUBSTITUTE(#REF!,"▲","-")),2)</f>
        <v>#REF!</v>
      </c>
    </row>
    <row r="20" spans="1:11" x14ac:dyDescent="0.15">
      <c r="A20" s="174" t="s">
        <v>55</v>
      </c>
      <c r="B20" s="174" t="e">
        <f>ROUND(VALUE(SUBSTITUTE(#REF!,"▲","-")),2)</f>
        <v>#REF!</v>
      </c>
      <c r="C20" s="174" t="e">
        <f>ROUND(VALUE(SUBSTITUTE(#REF!,"▲","-")),2)</f>
        <v>#REF!</v>
      </c>
      <c r="D20" s="174" t="e">
        <f>ROUND(VALUE(SUBSTITUTE(#REF!,"▲","-")),2)</f>
        <v>#REF!</v>
      </c>
      <c r="E20" s="174" t="e">
        <f>ROUND(VALUE(SUBSTITUTE(#REF!,"▲","-")),2)</f>
        <v>#REF!</v>
      </c>
      <c r="F20" s="174" t="e">
        <f>ROUND(VALUE(SUBSTITUTE(#REF!,"▲","-")),2)</f>
        <v>#REF!</v>
      </c>
    </row>
    <row r="21" spans="1:11" x14ac:dyDescent="0.15">
      <c r="A21" s="174" t="s">
        <v>56</v>
      </c>
      <c r="B21" s="174" t="e">
        <f>IF(ISNUMBER(VALUE(SUBSTITUTE(#REF!,"▲","-"))),ROUND(VALUE(SUBSTITUTE(#REF!,"▲","-")),2),NA())</f>
        <v>#N/A</v>
      </c>
      <c r="C21" s="174" t="e">
        <f>IF(ISNUMBER(VALUE(SUBSTITUTE(#REF!,"▲","-"))),ROUND(VALUE(SUBSTITUTE(#REF!,"▲","-")),2),NA())</f>
        <v>#N/A</v>
      </c>
      <c r="D21" s="174" t="e">
        <f>IF(ISNUMBER(VALUE(SUBSTITUTE(#REF!,"▲","-"))),ROUND(VALUE(SUBSTITUTE(#REF!,"▲","-")),2),NA())</f>
        <v>#N/A</v>
      </c>
      <c r="E21" s="174" t="e">
        <f>IF(ISNUMBER(VALUE(SUBSTITUTE(#REF!,"▲","-"))),ROUND(VALUE(SUBSTITUTE(#REF!,"▲","-")),2),NA())</f>
        <v>#N/A</v>
      </c>
      <c r="F21" s="174" t="e">
        <f>IF(ISNUMBER(VALUE(SUBSTITUTE(#REF!,"▲","-"))),ROUND(VALUE(SUBSTITUTE(#REF!,"▲","-")),2),NA())</f>
        <v>#N/A</v>
      </c>
    </row>
    <row r="24" spans="1:11" x14ac:dyDescent="0.15">
      <c r="A24" s="144" t="s">
        <v>57</v>
      </c>
    </row>
    <row r="25" spans="1:11" x14ac:dyDescent="0.15">
      <c r="A25" s="175"/>
      <c r="B25" s="175" t="e">
        <f>#REF!</f>
        <v>#REF!</v>
      </c>
      <c r="C25" s="175"/>
      <c r="D25" s="175" t="e">
        <f>#REF!</f>
        <v>#REF!</v>
      </c>
      <c r="E25" s="175"/>
      <c r="F25" s="175" t="e">
        <f>#REF!</f>
        <v>#REF!</v>
      </c>
      <c r="G25" s="175"/>
      <c r="H25" s="175" t="e">
        <f>#REF!</f>
        <v>#REF!</v>
      </c>
      <c r="I25" s="175"/>
      <c r="J25" s="175" t="e">
        <f>#REF!</f>
        <v>#REF!</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e">
        <f>IF(#REF!="",NA(),#REF!)</f>
        <v>#REF!</v>
      </c>
      <c r="B27" s="175" t="e">
        <f>IF(ROUND(VALUE(SUBSTITUTE(#REF!,"▲", "-")), 2) &lt; 0, ABS(ROUND(VALUE(SUBSTITUTE(#REF!,"▲", "-")), 2)), NA())</f>
        <v>#REF!</v>
      </c>
      <c r="C27" s="175" t="e">
        <f>IF(ROUND(VALUE(SUBSTITUTE(#REF!,"▲", "-")), 2) &gt;= 0, ABS(ROUND(VALUE(SUBSTITUTE(#REF!,"▲", "-")), 2)), NA())</f>
        <v>#REF!</v>
      </c>
      <c r="D27" s="175" t="e">
        <f>IF(ROUND(VALUE(SUBSTITUTE(#REF!,"▲", "-")), 2) &lt; 0, ABS(ROUND(VALUE(SUBSTITUTE(#REF!,"▲", "-")), 2)), NA())</f>
        <v>#REF!</v>
      </c>
      <c r="E27" s="175" t="e">
        <f>IF(ROUND(VALUE(SUBSTITUTE(#REF!,"▲", "-")), 2) &gt;= 0, ABS(ROUND(VALUE(SUBSTITUTE(#REF!,"▲", "-")), 2)), NA())</f>
        <v>#REF!</v>
      </c>
      <c r="F27" s="175" t="e">
        <f>IF(ROUND(VALUE(SUBSTITUTE(#REF!,"▲", "-")), 2) &lt; 0, ABS(ROUND(VALUE(SUBSTITUTE(#REF!,"▲", "-")), 2)), NA())</f>
        <v>#REF!</v>
      </c>
      <c r="G27" s="175" t="e">
        <f>IF(ROUND(VALUE(SUBSTITUTE(#REF!,"▲", "-")), 2) &gt;= 0, ABS(ROUND(VALUE(SUBSTITUTE(#REF!,"▲", "-")), 2)), NA())</f>
        <v>#REF!</v>
      </c>
      <c r="H27" s="175" t="e">
        <f>IF(ROUND(VALUE(SUBSTITUTE(#REF!,"▲", "-")), 2) &lt; 0, ABS(ROUND(VALUE(SUBSTITUTE(#REF!,"▲", "-")), 2)), NA())</f>
        <v>#REF!</v>
      </c>
      <c r="I27" s="175" t="e">
        <f>IF(ROUND(VALUE(SUBSTITUTE(#REF!,"▲", "-")), 2) &gt;= 0, ABS(ROUND(VALUE(SUBSTITUTE(#REF!,"▲", "-")), 2)), NA())</f>
        <v>#REF!</v>
      </c>
      <c r="J27" s="175" t="e">
        <f>IF(ROUND(VALUE(SUBSTITUTE(#REF!,"▲", "-")), 2) &lt; 0, ABS(ROUND(VALUE(SUBSTITUTE(#REF!,"▲", "-")), 2)), NA())</f>
        <v>#REF!</v>
      </c>
      <c r="K27" s="175" t="e">
        <f>IF(ROUND(VALUE(SUBSTITUTE(#REF!,"▲", "-")), 2) &gt;= 0, ABS(ROUND(VALUE(SUBSTITUTE(#REF!,"▲", "-")), 2)), NA())</f>
        <v>#REF!</v>
      </c>
    </row>
    <row r="28" spans="1:11" x14ac:dyDescent="0.15">
      <c r="A28" s="175" t="e">
        <f>IF(#REF!="",NA(),#REF!)</f>
        <v>#REF!</v>
      </c>
      <c r="B28" s="175" t="e">
        <f>IF(ROUND(VALUE(SUBSTITUTE(#REF!,"▲", "-")), 2) &lt; 0, ABS(ROUND(VALUE(SUBSTITUTE(#REF!,"▲", "-")), 2)), NA())</f>
        <v>#REF!</v>
      </c>
      <c r="C28" s="175" t="e">
        <f>IF(ROUND(VALUE(SUBSTITUTE(#REF!,"▲", "-")), 2) &gt;= 0, ABS(ROUND(VALUE(SUBSTITUTE(#REF!,"▲", "-")), 2)), NA())</f>
        <v>#REF!</v>
      </c>
      <c r="D28" s="175" t="e">
        <f>IF(ROUND(VALUE(SUBSTITUTE(#REF!,"▲", "-")), 2) &lt; 0, ABS(ROUND(VALUE(SUBSTITUTE(#REF!,"▲", "-")), 2)), NA())</f>
        <v>#REF!</v>
      </c>
      <c r="E28" s="175" t="e">
        <f>IF(ROUND(VALUE(SUBSTITUTE(#REF!,"▲", "-")), 2) &gt;= 0, ABS(ROUND(VALUE(SUBSTITUTE(#REF!,"▲", "-")), 2)), NA())</f>
        <v>#REF!</v>
      </c>
      <c r="F28" s="175" t="e">
        <f>IF(ROUND(VALUE(SUBSTITUTE(#REF!,"▲", "-")), 2) &lt; 0, ABS(ROUND(VALUE(SUBSTITUTE(#REF!,"▲", "-")), 2)), NA())</f>
        <v>#REF!</v>
      </c>
      <c r="G28" s="175" t="e">
        <f>IF(ROUND(VALUE(SUBSTITUTE(#REF!,"▲", "-")), 2) &gt;= 0, ABS(ROUND(VALUE(SUBSTITUTE(#REF!,"▲", "-")), 2)), NA())</f>
        <v>#REF!</v>
      </c>
      <c r="H28" s="175" t="e">
        <f>IF(ROUND(VALUE(SUBSTITUTE(#REF!,"▲", "-")), 2) &lt; 0, ABS(ROUND(VALUE(SUBSTITUTE(#REF!,"▲", "-")), 2)), NA())</f>
        <v>#REF!</v>
      </c>
      <c r="I28" s="175" t="e">
        <f>IF(ROUND(VALUE(SUBSTITUTE(#REF!,"▲", "-")), 2) &gt;= 0, ABS(ROUND(VALUE(SUBSTITUTE(#REF!,"▲", "-")), 2)), NA())</f>
        <v>#REF!</v>
      </c>
      <c r="J28" s="175" t="e">
        <f>IF(ROUND(VALUE(SUBSTITUTE(#REF!,"▲", "-")), 2) &lt; 0, ABS(ROUND(VALUE(SUBSTITUTE(#REF!,"▲", "-")), 2)), NA())</f>
        <v>#REF!</v>
      </c>
      <c r="K28" s="175" t="e">
        <f>IF(ROUND(VALUE(SUBSTITUTE(#REF!,"▲", "-")), 2) &gt;= 0, ABS(ROUND(VALUE(SUBSTITUTE(#REF!,"▲", "-")), 2)), NA())</f>
        <v>#REF!</v>
      </c>
    </row>
    <row r="29" spans="1:11" x14ac:dyDescent="0.15">
      <c r="A29" s="175" t="e">
        <f>IF(#REF!="",NA(),#REF!)</f>
        <v>#REF!</v>
      </c>
      <c r="B29" s="175" t="e">
        <f>IF(ROUND(VALUE(SUBSTITUTE(#REF!,"▲", "-")), 2) &lt; 0, ABS(ROUND(VALUE(SUBSTITUTE(#REF!,"▲", "-")), 2)), NA())</f>
        <v>#REF!</v>
      </c>
      <c r="C29" s="175" t="e">
        <f>IF(ROUND(VALUE(SUBSTITUTE(#REF!,"▲", "-")), 2) &gt;= 0, ABS(ROUND(VALUE(SUBSTITUTE(#REF!,"▲", "-")), 2)), NA())</f>
        <v>#REF!</v>
      </c>
      <c r="D29" s="175" t="e">
        <f>IF(ROUND(VALUE(SUBSTITUTE(#REF!,"▲", "-")), 2) &lt; 0, ABS(ROUND(VALUE(SUBSTITUTE(#REF!,"▲", "-")), 2)), NA())</f>
        <v>#REF!</v>
      </c>
      <c r="E29" s="175" t="e">
        <f>IF(ROUND(VALUE(SUBSTITUTE(#REF!,"▲", "-")), 2) &gt;= 0, ABS(ROUND(VALUE(SUBSTITUTE(#REF!,"▲", "-")), 2)), NA())</f>
        <v>#REF!</v>
      </c>
      <c r="F29" s="175" t="e">
        <f>IF(ROUND(VALUE(SUBSTITUTE(#REF!,"▲", "-")), 2) &lt; 0, ABS(ROUND(VALUE(SUBSTITUTE(#REF!,"▲", "-")), 2)), NA())</f>
        <v>#REF!</v>
      </c>
      <c r="G29" s="175" t="e">
        <f>IF(ROUND(VALUE(SUBSTITUTE(#REF!,"▲", "-")), 2) &gt;= 0, ABS(ROUND(VALUE(SUBSTITUTE(#REF!,"▲", "-")), 2)), NA())</f>
        <v>#REF!</v>
      </c>
      <c r="H29" s="175" t="e">
        <f>IF(ROUND(VALUE(SUBSTITUTE(#REF!,"▲", "-")), 2) &lt; 0, ABS(ROUND(VALUE(SUBSTITUTE(#REF!,"▲", "-")), 2)), NA())</f>
        <v>#REF!</v>
      </c>
      <c r="I29" s="175" t="e">
        <f>IF(ROUND(VALUE(SUBSTITUTE(#REF!,"▲", "-")), 2) &gt;= 0, ABS(ROUND(VALUE(SUBSTITUTE(#REF!,"▲", "-")), 2)), NA())</f>
        <v>#REF!</v>
      </c>
      <c r="J29" s="175" t="e">
        <f>IF(ROUND(VALUE(SUBSTITUTE(#REF!,"▲", "-")), 2) &lt; 0, ABS(ROUND(VALUE(SUBSTITUTE(#REF!,"▲", "-")), 2)), NA())</f>
        <v>#REF!</v>
      </c>
      <c r="K29" s="175" t="e">
        <f>IF(ROUND(VALUE(SUBSTITUTE(#REF!,"▲", "-")), 2) &gt;= 0, ABS(ROUND(VALUE(SUBSTITUTE(#REF!,"▲", "-")), 2)), NA())</f>
        <v>#REF!</v>
      </c>
    </row>
    <row r="30" spans="1:11" x14ac:dyDescent="0.15">
      <c r="A30" s="175" t="e">
        <f>IF(#REF!="",NA(),#REF!)</f>
        <v>#REF!</v>
      </c>
      <c r="B30" s="175" t="e">
        <f>IF(ROUND(VALUE(SUBSTITUTE(#REF!,"▲", "-")), 2) &lt; 0, ABS(ROUND(VALUE(SUBSTITUTE(#REF!,"▲", "-")), 2)), NA())</f>
        <v>#REF!</v>
      </c>
      <c r="C30" s="175" t="e">
        <f>IF(ROUND(VALUE(SUBSTITUTE(#REF!,"▲", "-")), 2) &gt;= 0, ABS(ROUND(VALUE(SUBSTITUTE(#REF!,"▲", "-")), 2)), NA())</f>
        <v>#REF!</v>
      </c>
      <c r="D30" s="175" t="e">
        <f>IF(ROUND(VALUE(SUBSTITUTE(#REF!,"▲", "-")), 2) &lt; 0, ABS(ROUND(VALUE(SUBSTITUTE(#REF!,"▲", "-")), 2)), NA())</f>
        <v>#REF!</v>
      </c>
      <c r="E30" s="175" t="e">
        <f>IF(ROUND(VALUE(SUBSTITUTE(#REF!,"▲", "-")), 2) &gt;= 0, ABS(ROUND(VALUE(SUBSTITUTE(#REF!,"▲", "-")), 2)), NA())</f>
        <v>#REF!</v>
      </c>
      <c r="F30" s="175" t="e">
        <f>IF(ROUND(VALUE(SUBSTITUTE(#REF!,"▲", "-")), 2) &lt; 0, ABS(ROUND(VALUE(SUBSTITUTE(#REF!,"▲", "-")), 2)), NA())</f>
        <v>#REF!</v>
      </c>
      <c r="G30" s="175" t="e">
        <f>IF(ROUND(VALUE(SUBSTITUTE(#REF!,"▲", "-")), 2) &gt;= 0, ABS(ROUND(VALUE(SUBSTITUTE(#REF!,"▲", "-")), 2)), NA())</f>
        <v>#REF!</v>
      </c>
      <c r="H30" s="175" t="e">
        <f>IF(ROUND(VALUE(SUBSTITUTE(#REF!,"▲", "-")), 2) &lt; 0, ABS(ROUND(VALUE(SUBSTITUTE(#REF!,"▲", "-")), 2)), NA())</f>
        <v>#REF!</v>
      </c>
      <c r="I30" s="175" t="e">
        <f>IF(ROUND(VALUE(SUBSTITUTE(#REF!,"▲", "-")), 2) &gt;= 0, ABS(ROUND(VALUE(SUBSTITUTE(#REF!,"▲", "-")), 2)), NA())</f>
        <v>#REF!</v>
      </c>
      <c r="J30" s="175" t="e">
        <f>IF(ROUND(VALUE(SUBSTITUTE(#REF!,"▲", "-")), 2) &lt; 0, ABS(ROUND(VALUE(SUBSTITUTE(#REF!,"▲", "-")), 2)), NA())</f>
        <v>#REF!</v>
      </c>
      <c r="K30" s="175" t="e">
        <f>IF(ROUND(VALUE(SUBSTITUTE(#REF!,"▲", "-")), 2) &gt;= 0, ABS(ROUND(VALUE(SUBSTITUTE(#REF!,"▲", "-")), 2)), NA())</f>
        <v>#REF!</v>
      </c>
    </row>
    <row r="31" spans="1:11" x14ac:dyDescent="0.15">
      <c r="A31" s="175" t="e">
        <f>IF(#REF!="",NA(),#REF!)</f>
        <v>#REF!</v>
      </c>
      <c r="B31" s="175" t="e">
        <f>IF(ROUND(VALUE(SUBSTITUTE(#REF!,"▲", "-")), 2) &lt; 0, ABS(ROUND(VALUE(SUBSTITUTE(#REF!,"▲", "-")), 2)), NA())</f>
        <v>#REF!</v>
      </c>
      <c r="C31" s="175" t="e">
        <f>IF(ROUND(VALUE(SUBSTITUTE(#REF!,"▲", "-")), 2) &gt;= 0, ABS(ROUND(VALUE(SUBSTITUTE(#REF!,"▲", "-")), 2)), NA())</f>
        <v>#REF!</v>
      </c>
      <c r="D31" s="175" t="e">
        <f>IF(ROUND(VALUE(SUBSTITUTE(#REF!,"▲", "-")), 2) &lt; 0, ABS(ROUND(VALUE(SUBSTITUTE(#REF!,"▲", "-")), 2)), NA())</f>
        <v>#REF!</v>
      </c>
      <c r="E31" s="175" t="e">
        <f>IF(ROUND(VALUE(SUBSTITUTE(#REF!,"▲", "-")), 2) &gt;= 0, ABS(ROUND(VALUE(SUBSTITUTE(#REF!,"▲", "-")), 2)), NA())</f>
        <v>#REF!</v>
      </c>
      <c r="F31" s="175" t="e">
        <f>IF(ROUND(VALUE(SUBSTITUTE(#REF!,"▲", "-")), 2) &lt; 0, ABS(ROUND(VALUE(SUBSTITUTE(#REF!,"▲", "-")), 2)), NA())</f>
        <v>#REF!</v>
      </c>
      <c r="G31" s="175" t="e">
        <f>IF(ROUND(VALUE(SUBSTITUTE(#REF!,"▲", "-")), 2) &gt;= 0, ABS(ROUND(VALUE(SUBSTITUTE(#REF!,"▲", "-")), 2)), NA())</f>
        <v>#REF!</v>
      </c>
      <c r="H31" s="175" t="e">
        <f>IF(ROUND(VALUE(SUBSTITUTE(#REF!,"▲", "-")), 2) &lt; 0, ABS(ROUND(VALUE(SUBSTITUTE(#REF!,"▲", "-")), 2)), NA())</f>
        <v>#REF!</v>
      </c>
      <c r="I31" s="175" t="e">
        <f>IF(ROUND(VALUE(SUBSTITUTE(#REF!,"▲", "-")), 2) &gt;= 0, ABS(ROUND(VALUE(SUBSTITUTE(#REF!,"▲", "-")), 2)), NA())</f>
        <v>#REF!</v>
      </c>
      <c r="J31" s="175" t="e">
        <f>IF(ROUND(VALUE(SUBSTITUTE(#REF!,"▲", "-")), 2) &lt; 0, ABS(ROUND(VALUE(SUBSTITUTE(#REF!,"▲", "-")), 2)), NA())</f>
        <v>#REF!</v>
      </c>
      <c r="K31" s="175" t="e">
        <f>IF(ROUND(VALUE(SUBSTITUTE(#REF!,"▲", "-")), 2) &gt;= 0, ABS(ROUND(VALUE(SUBSTITUTE(#REF!,"▲", "-")), 2)), NA())</f>
        <v>#REF!</v>
      </c>
    </row>
    <row r="32" spans="1:11" x14ac:dyDescent="0.15">
      <c r="A32" s="175" t="e">
        <f>IF(#REF!="",NA(),#REF!)</f>
        <v>#REF!</v>
      </c>
      <c r="B32" s="175" t="e">
        <f>IF(ROUND(VALUE(SUBSTITUTE(#REF!,"▲", "-")), 2) &lt; 0, ABS(ROUND(VALUE(SUBSTITUTE(#REF!,"▲", "-")), 2)), NA())</f>
        <v>#REF!</v>
      </c>
      <c r="C32" s="175" t="e">
        <f>IF(ROUND(VALUE(SUBSTITUTE(#REF!,"▲", "-")), 2) &gt;= 0, ABS(ROUND(VALUE(SUBSTITUTE(#REF!,"▲", "-")), 2)), NA())</f>
        <v>#REF!</v>
      </c>
      <c r="D32" s="175" t="e">
        <f>IF(ROUND(VALUE(SUBSTITUTE(#REF!,"▲", "-")), 2) &lt; 0, ABS(ROUND(VALUE(SUBSTITUTE(#REF!,"▲", "-")), 2)), NA())</f>
        <v>#REF!</v>
      </c>
      <c r="E32" s="175" t="e">
        <f>IF(ROUND(VALUE(SUBSTITUTE(#REF!,"▲", "-")), 2) &gt;= 0, ABS(ROUND(VALUE(SUBSTITUTE(#REF!,"▲", "-")), 2)), NA())</f>
        <v>#REF!</v>
      </c>
      <c r="F32" s="175" t="e">
        <f>IF(ROUND(VALUE(SUBSTITUTE(#REF!,"▲", "-")), 2) &lt; 0, ABS(ROUND(VALUE(SUBSTITUTE(#REF!,"▲", "-")), 2)), NA())</f>
        <v>#REF!</v>
      </c>
      <c r="G32" s="175" t="e">
        <f>IF(ROUND(VALUE(SUBSTITUTE(#REF!,"▲", "-")), 2) &gt;= 0, ABS(ROUND(VALUE(SUBSTITUTE(#REF!,"▲", "-")), 2)), NA())</f>
        <v>#REF!</v>
      </c>
      <c r="H32" s="175" t="e">
        <f>IF(ROUND(VALUE(SUBSTITUTE(#REF!,"▲", "-")), 2) &lt; 0, ABS(ROUND(VALUE(SUBSTITUTE(#REF!,"▲", "-")), 2)), NA())</f>
        <v>#REF!</v>
      </c>
      <c r="I32" s="175" t="e">
        <f>IF(ROUND(VALUE(SUBSTITUTE(#REF!,"▲", "-")), 2) &gt;= 0, ABS(ROUND(VALUE(SUBSTITUTE(#REF!,"▲", "-")), 2)), NA())</f>
        <v>#REF!</v>
      </c>
      <c r="J32" s="175" t="e">
        <f>IF(ROUND(VALUE(SUBSTITUTE(#REF!,"▲", "-")), 2) &lt; 0, ABS(ROUND(VALUE(SUBSTITUTE(#REF!,"▲", "-")), 2)), NA())</f>
        <v>#REF!</v>
      </c>
      <c r="K32" s="175" t="e">
        <f>IF(ROUND(VALUE(SUBSTITUTE(#REF!,"▲", "-")), 2) &gt;= 0, ABS(ROUND(VALUE(SUBSTITUTE(#REF!,"▲", "-")), 2)), NA())</f>
        <v>#REF!</v>
      </c>
    </row>
    <row r="33" spans="1:16" x14ac:dyDescent="0.15">
      <c r="A33" s="175" t="e">
        <f>IF(#REF!="",NA(),#REF!)</f>
        <v>#REF!</v>
      </c>
      <c r="B33" s="175" t="e">
        <f>IF(ROUND(VALUE(SUBSTITUTE(#REF!,"▲", "-")), 2) &lt; 0, ABS(ROUND(VALUE(SUBSTITUTE(#REF!,"▲", "-")), 2)), NA())</f>
        <v>#REF!</v>
      </c>
      <c r="C33" s="175" t="e">
        <f>IF(ROUND(VALUE(SUBSTITUTE(#REF!,"▲", "-")), 2) &gt;= 0, ABS(ROUND(VALUE(SUBSTITUTE(#REF!,"▲", "-")), 2)), NA())</f>
        <v>#REF!</v>
      </c>
      <c r="D33" s="175" t="e">
        <f>IF(ROUND(VALUE(SUBSTITUTE(#REF!,"▲", "-")), 2) &lt; 0, ABS(ROUND(VALUE(SUBSTITUTE(#REF!,"▲", "-")), 2)), NA())</f>
        <v>#REF!</v>
      </c>
      <c r="E33" s="175" t="e">
        <f>IF(ROUND(VALUE(SUBSTITUTE(#REF!,"▲", "-")), 2) &gt;= 0, ABS(ROUND(VALUE(SUBSTITUTE(#REF!,"▲", "-")), 2)), NA())</f>
        <v>#REF!</v>
      </c>
      <c r="F33" s="175" t="e">
        <f>IF(ROUND(VALUE(SUBSTITUTE(#REF!,"▲", "-")), 2) &lt; 0, ABS(ROUND(VALUE(SUBSTITUTE(#REF!,"▲", "-")), 2)), NA())</f>
        <v>#REF!</v>
      </c>
      <c r="G33" s="175" t="e">
        <f>IF(ROUND(VALUE(SUBSTITUTE(#REF!,"▲", "-")), 2) &gt;= 0, ABS(ROUND(VALUE(SUBSTITUTE(#REF!,"▲", "-")), 2)), NA())</f>
        <v>#REF!</v>
      </c>
      <c r="H33" s="175" t="e">
        <f>IF(ROUND(VALUE(SUBSTITUTE(#REF!,"▲", "-")), 2) &lt; 0, ABS(ROUND(VALUE(SUBSTITUTE(#REF!,"▲", "-")), 2)), NA())</f>
        <v>#REF!</v>
      </c>
      <c r="I33" s="175" t="e">
        <f>IF(ROUND(VALUE(SUBSTITUTE(#REF!,"▲", "-")), 2) &gt;= 0, ABS(ROUND(VALUE(SUBSTITUTE(#REF!,"▲", "-")), 2)), NA())</f>
        <v>#REF!</v>
      </c>
      <c r="J33" s="175" t="e">
        <f>IF(ROUND(VALUE(SUBSTITUTE(#REF!,"▲", "-")), 2) &lt; 0, ABS(ROUND(VALUE(SUBSTITUTE(#REF!,"▲", "-")), 2)), NA())</f>
        <v>#REF!</v>
      </c>
      <c r="K33" s="175" t="e">
        <f>IF(ROUND(VALUE(SUBSTITUTE(#REF!,"▲", "-")), 2) &gt;= 0, ABS(ROUND(VALUE(SUBSTITUTE(#REF!,"▲", "-")), 2)), NA())</f>
        <v>#REF!</v>
      </c>
    </row>
    <row r="34" spans="1:16" x14ac:dyDescent="0.15">
      <c r="A34" s="175" t="e">
        <f>IF(#REF!="",NA(),#REF!)</f>
        <v>#REF!</v>
      </c>
      <c r="B34" s="175" t="e">
        <f>IF(ROUND(VALUE(SUBSTITUTE(#REF!,"▲", "-")), 2) &lt; 0, ABS(ROUND(VALUE(SUBSTITUTE(#REF!,"▲", "-")), 2)), NA())</f>
        <v>#REF!</v>
      </c>
      <c r="C34" s="175" t="e">
        <f>IF(ROUND(VALUE(SUBSTITUTE(#REF!,"▲", "-")), 2) &gt;= 0, ABS(ROUND(VALUE(SUBSTITUTE(#REF!,"▲", "-")), 2)), NA())</f>
        <v>#REF!</v>
      </c>
      <c r="D34" s="175" t="e">
        <f>IF(ROUND(VALUE(SUBSTITUTE(#REF!,"▲", "-")), 2) &lt; 0, ABS(ROUND(VALUE(SUBSTITUTE(#REF!,"▲", "-")), 2)), NA())</f>
        <v>#REF!</v>
      </c>
      <c r="E34" s="175" t="e">
        <f>IF(ROUND(VALUE(SUBSTITUTE(#REF!,"▲", "-")), 2) &gt;= 0, ABS(ROUND(VALUE(SUBSTITUTE(#REF!,"▲", "-")), 2)), NA())</f>
        <v>#REF!</v>
      </c>
      <c r="F34" s="175" t="e">
        <f>IF(ROUND(VALUE(SUBSTITUTE(#REF!,"▲", "-")), 2) &lt; 0, ABS(ROUND(VALUE(SUBSTITUTE(#REF!,"▲", "-")), 2)), NA())</f>
        <v>#REF!</v>
      </c>
      <c r="G34" s="175" t="e">
        <f>IF(ROUND(VALUE(SUBSTITUTE(#REF!,"▲", "-")), 2) &gt;= 0, ABS(ROUND(VALUE(SUBSTITUTE(#REF!,"▲", "-")), 2)), NA())</f>
        <v>#REF!</v>
      </c>
      <c r="H34" s="175" t="e">
        <f>IF(ROUND(VALUE(SUBSTITUTE(#REF!,"▲", "-")), 2) &lt; 0, ABS(ROUND(VALUE(SUBSTITUTE(#REF!,"▲", "-")), 2)), NA())</f>
        <v>#REF!</v>
      </c>
      <c r="I34" s="175" t="e">
        <f>IF(ROUND(VALUE(SUBSTITUTE(#REF!,"▲", "-")), 2) &gt;= 0, ABS(ROUND(VALUE(SUBSTITUTE(#REF!,"▲", "-")), 2)), NA())</f>
        <v>#REF!</v>
      </c>
      <c r="J34" s="175" t="e">
        <f>IF(ROUND(VALUE(SUBSTITUTE(#REF!,"▲", "-")), 2) &lt; 0, ABS(ROUND(VALUE(SUBSTITUTE(#REF!,"▲", "-")), 2)), NA())</f>
        <v>#REF!</v>
      </c>
      <c r="K34" s="175" t="e">
        <f>IF(ROUND(VALUE(SUBSTITUTE(#REF!,"▲", "-")), 2) &gt;= 0, ABS(ROUND(VALUE(SUBSTITUTE(#REF!,"▲", "-")), 2)), NA())</f>
        <v>#REF!</v>
      </c>
    </row>
    <row r="35" spans="1:16" x14ac:dyDescent="0.15">
      <c r="A35" s="175" t="e">
        <f>IF(#REF!="",NA(),#REF!)</f>
        <v>#REF!</v>
      </c>
      <c r="B35" s="175" t="e">
        <f>IF(ROUND(VALUE(SUBSTITUTE(#REF!,"▲", "-")), 2) &lt; 0, ABS(ROUND(VALUE(SUBSTITUTE(#REF!,"▲", "-")), 2)), NA())</f>
        <v>#REF!</v>
      </c>
      <c r="C35" s="175" t="e">
        <f>IF(ROUND(VALUE(SUBSTITUTE(#REF!,"▲", "-")), 2) &gt;= 0, ABS(ROUND(VALUE(SUBSTITUTE(#REF!,"▲", "-")), 2)), NA())</f>
        <v>#REF!</v>
      </c>
      <c r="D35" s="175" t="e">
        <f>IF(ROUND(VALUE(SUBSTITUTE(#REF!,"▲", "-")), 2) &lt; 0, ABS(ROUND(VALUE(SUBSTITUTE(#REF!,"▲", "-")), 2)), NA())</f>
        <v>#REF!</v>
      </c>
      <c r="E35" s="175" t="e">
        <f>IF(ROUND(VALUE(SUBSTITUTE(#REF!,"▲", "-")), 2) &gt;= 0, ABS(ROUND(VALUE(SUBSTITUTE(#REF!,"▲", "-")), 2)), NA())</f>
        <v>#REF!</v>
      </c>
      <c r="F35" s="175" t="e">
        <f>IF(ROUND(VALUE(SUBSTITUTE(#REF!,"▲", "-")), 2) &lt; 0, ABS(ROUND(VALUE(SUBSTITUTE(#REF!,"▲", "-")), 2)), NA())</f>
        <v>#REF!</v>
      </c>
      <c r="G35" s="175" t="e">
        <f>IF(ROUND(VALUE(SUBSTITUTE(#REF!,"▲", "-")), 2) &gt;= 0, ABS(ROUND(VALUE(SUBSTITUTE(#REF!,"▲", "-")), 2)), NA())</f>
        <v>#REF!</v>
      </c>
      <c r="H35" s="175" t="e">
        <f>IF(ROUND(VALUE(SUBSTITUTE(#REF!,"▲", "-")), 2) &lt; 0, ABS(ROUND(VALUE(SUBSTITUTE(#REF!,"▲", "-")), 2)), NA())</f>
        <v>#REF!</v>
      </c>
      <c r="I35" s="175" t="e">
        <f>IF(ROUND(VALUE(SUBSTITUTE(#REF!,"▲", "-")), 2) &gt;= 0, ABS(ROUND(VALUE(SUBSTITUTE(#REF!,"▲", "-")), 2)), NA())</f>
        <v>#REF!</v>
      </c>
      <c r="J35" s="175" t="e">
        <f>IF(ROUND(VALUE(SUBSTITUTE(#REF!,"▲", "-")), 2) &lt; 0, ABS(ROUND(VALUE(SUBSTITUTE(#REF!,"▲", "-")), 2)), NA())</f>
        <v>#REF!</v>
      </c>
      <c r="K35" s="175" t="e">
        <f>IF(ROUND(VALUE(SUBSTITUTE(#REF!,"▲", "-")), 2) &gt;= 0, ABS(ROUND(VALUE(SUBSTITUTE(#REF!,"▲", "-")), 2)), NA())</f>
        <v>#REF!</v>
      </c>
    </row>
    <row r="36" spans="1:16" x14ac:dyDescent="0.15">
      <c r="A36" s="175" t="e">
        <f>IF(#REF!="",NA(),#REF!)</f>
        <v>#REF!</v>
      </c>
      <c r="B36" s="175" t="e">
        <f>IF(ROUND(VALUE(SUBSTITUTE(#REF!,"▲", "-")), 2) &lt; 0, ABS(ROUND(VALUE(SUBSTITUTE(#REF!,"▲", "-")), 2)), NA())</f>
        <v>#REF!</v>
      </c>
      <c r="C36" s="175" t="e">
        <f>IF(ROUND(VALUE(SUBSTITUTE(#REF!,"▲", "-")), 2) &gt;= 0, ABS(ROUND(VALUE(SUBSTITUTE(#REF!,"▲", "-")), 2)), NA())</f>
        <v>#REF!</v>
      </c>
      <c r="D36" s="175" t="e">
        <f>IF(ROUND(VALUE(SUBSTITUTE(#REF!,"▲", "-")), 2) &lt; 0, ABS(ROUND(VALUE(SUBSTITUTE(#REF!,"▲", "-")), 2)), NA())</f>
        <v>#REF!</v>
      </c>
      <c r="E36" s="175" t="e">
        <f>IF(ROUND(VALUE(SUBSTITUTE(#REF!,"▲", "-")), 2) &gt;= 0, ABS(ROUND(VALUE(SUBSTITUTE(#REF!,"▲", "-")), 2)), NA())</f>
        <v>#REF!</v>
      </c>
      <c r="F36" s="175" t="e">
        <f>IF(ROUND(VALUE(SUBSTITUTE(#REF!,"▲", "-")), 2) &lt; 0, ABS(ROUND(VALUE(SUBSTITUTE(#REF!,"▲", "-")), 2)), NA())</f>
        <v>#REF!</v>
      </c>
      <c r="G36" s="175" t="e">
        <f>IF(ROUND(VALUE(SUBSTITUTE(#REF!,"▲", "-")), 2) &gt;= 0, ABS(ROUND(VALUE(SUBSTITUTE(#REF!,"▲", "-")), 2)), NA())</f>
        <v>#REF!</v>
      </c>
      <c r="H36" s="175" t="e">
        <f>IF(ROUND(VALUE(SUBSTITUTE(#REF!,"▲", "-")), 2) &lt; 0, ABS(ROUND(VALUE(SUBSTITUTE(#REF!,"▲", "-")), 2)), NA())</f>
        <v>#REF!</v>
      </c>
      <c r="I36" s="175" t="e">
        <f>IF(ROUND(VALUE(SUBSTITUTE(#REF!,"▲", "-")), 2) &gt;= 0, ABS(ROUND(VALUE(SUBSTITUTE(#REF!,"▲", "-")), 2)), NA())</f>
        <v>#REF!</v>
      </c>
      <c r="J36" s="175" t="e">
        <f>IF(ROUND(VALUE(SUBSTITUTE(#REF!,"▲", "-")), 2) &lt; 0, ABS(ROUND(VALUE(SUBSTITUTE(#REF!,"▲", "-")), 2)), NA())</f>
        <v>#REF!</v>
      </c>
      <c r="K36" s="175" t="e">
        <f>IF(ROUND(VALUE(SUBSTITUTE(#REF!,"▲", "-")), 2) &gt;= 0, ABS(ROUND(VALUE(SUBSTITUTE(#REF!,"▲", "-")), 2)), NA())</f>
        <v>#REF!</v>
      </c>
    </row>
    <row r="39" spans="1:16" x14ac:dyDescent="0.15">
      <c r="A39" s="144" t="s">
        <v>60</v>
      </c>
    </row>
    <row r="40" spans="1:16" x14ac:dyDescent="0.15">
      <c r="A40" s="176"/>
      <c r="B40" s="176" t="e">
        <f>#REF!</f>
        <v>#REF!</v>
      </c>
      <c r="C40" s="176"/>
      <c r="D40" s="176"/>
      <c r="E40" s="176" t="e">
        <f>#REF!</f>
        <v>#REF!</v>
      </c>
      <c r="F40" s="176"/>
      <c r="G40" s="176"/>
      <c r="H40" s="176" t="e">
        <f>#REF!</f>
        <v>#REF!</v>
      </c>
      <c r="I40" s="176"/>
      <c r="J40" s="176"/>
      <c r="K40" s="176" t="e">
        <f>#REF!</f>
        <v>#REF!</v>
      </c>
      <c r="L40" s="176"/>
      <c r="M40" s="176"/>
      <c r="N40" s="176" t="e">
        <f>#REF!</f>
        <v>#REF!</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t="e">
        <f>#REF!</f>
        <v>#REF!</v>
      </c>
      <c r="E42" s="176"/>
      <c r="F42" s="176"/>
      <c r="G42" s="176" t="e">
        <f>#REF!</f>
        <v>#REF!</v>
      </c>
      <c r="H42" s="176"/>
      <c r="I42" s="176"/>
      <c r="J42" s="176" t="e">
        <f>#REF!</f>
        <v>#REF!</v>
      </c>
      <c r="K42" s="176"/>
      <c r="L42" s="176"/>
      <c r="M42" s="176" t="e">
        <f>#REF!</f>
        <v>#REF!</v>
      </c>
      <c r="N42" s="176"/>
      <c r="O42" s="176"/>
      <c r="P42" s="176" t="e">
        <f>#REF!</f>
        <v>#REF!</v>
      </c>
    </row>
    <row r="43" spans="1:16" x14ac:dyDescent="0.15">
      <c r="A43" s="176" t="s">
        <v>64</v>
      </c>
      <c r="B43" s="176" t="e">
        <f>#REF!</f>
        <v>#REF!</v>
      </c>
      <c r="C43" s="176"/>
      <c r="D43" s="176"/>
      <c r="E43" s="176" t="e">
        <f>#REF!</f>
        <v>#REF!</v>
      </c>
      <c r="F43" s="176"/>
      <c r="G43" s="176"/>
      <c r="H43" s="176" t="e">
        <f>#REF!</f>
        <v>#REF!</v>
      </c>
      <c r="I43" s="176"/>
      <c r="J43" s="176"/>
      <c r="K43" s="176" t="e">
        <f>#REF!</f>
        <v>#REF!</v>
      </c>
      <c r="L43" s="176"/>
      <c r="M43" s="176"/>
      <c r="N43" s="176" t="e">
        <f>#REF!</f>
        <v>#REF!</v>
      </c>
      <c r="O43" s="176"/>
      <c r="P43" s="176"/>
    </row>
    <row r="44" spans="1:16" x14ac:dyDescent="0.15">
      <c r="A44" s="176" t="s">
        <v>65</v>
      </c>
      <c r="B44" s="176" t="e">
        <f>#REF!</f>
        <v>#REF!</v>
      </c>
      <c r="C44" s="176"/>
      <c r="D44" s="176"/>
      <c r="E44" s="176" t="e">
        <f>#REF!</f>
        <v>#REF!</v>
      </c>
      <c r="F44" s="176"/>
      <c r="G44" s="176"/>
      <c r="H44" s="176" t="e">
        <f>#REF!</f>
        <v>#REF!</v>
      </c>
      <c r="I44" s="176"/>
      <c r="J44" s="176"/>
      <c r="K44" s="176" t="e">
        <f>#REF!</f>
        <v>#REF!</v>
      </c>
      <c r="L44" s="176"/>
      <c r="M44" s="176"/>
      <c r="N44" s="176" t="e">
        <f>#REF!</f>
        <v>#REF!</v>
      </c>
      <c r="O44" s="176"/>
      <c r="P44" s="176"/>
    </row>
    <row r="45" spans="1:16" x14ac:dyDescent="0.15">
      <c r="A45" s="176" t="s">
        <v>66</v>
      </c>
      <c r="B45" s="176" t="e">
        <f>#REF!</f>
        <v>#REF!</v>
      </c>
      <c r="C45" s="176"/>
      <c r="D45" s="176"/>
      <c r="E45" s="176" t="e">
        <f>#REF!</f>
        <v>#REF!</v>
      </c>
      <c r="F45" s="176"/>
      <c r="G45" s="176"/>
      <c r="H45" s="176" t="e">
        <f>#REF!</f>
        <v>#REF!</v>
      </c>
      <c r="I45" s="176"/>
      <c r="J45" s="176"/>
      <c r="K45" s="176" t="e">
        <f>#REF!</f>
        <v>#REF!</v>
      </c>
      <c r="L45" s="176"/>
      <c r="M45" s="176"/>
      <c r="N45" s="176" t="e">
        <f>#REF!</f>
        <v>#REF!</v>
      </c>
      <c r="O45" s="176"/>
      <c r="P45" s="176"/>
    </row>
    <row r="46" spans="1:16" x14ac:dyDescent="0.15">
      <c r="A46" s="176" t="s">
        <v>67</v>
      </c>
      <c r="B46" s="176" t="e">
        <f>#REF!</f>
        <v>#REF!</v>
      </c>
      <c r="C46" s="176"/>
      <c r="D46" s="176"/>
      <c r="E46" s="176" t="e">
        <f>#REF!</f>
        <v>#REF!</v>
      </c>
      <c r="F46" s="176"/>
      <c r="G46" s="176"/>
      <c r="H46" s="176" t="e">
        <f>#REF!</f>
        <v>#REF!</v>
      </c>
      <c r="I46" s="176"/>
      <c r="J46" s="176"/>
      <c r="K46" s="176" t="e">
        <f>#REF!</f>
        <v>#REF!</v>
      </c>
      <c r="L46" s="176"/>
      <c r="M46" s="176"/>
      <c r="N46" s="176" t="e">
        <f>#REF!</f>
        <v>#REF!</v>
      </c>
      <c r="O46" s="176"/>
      <c r="P46" s="176"/>
    </row>
    <row r="47" spans="1:16" x14ac:dyDescent="0.15">
      <c r="A47" s="176" t="s">
        <v>68</v>
      </c>
      <c r="B47" s="176" t="e">
        <f>#REF!</f>
        <v>#REF!</v>
      </c>
      <c r="C47" s="176"/>
      <c r="D47" s="176"/>
      <c r="E47" s="176" t="e">
        <f>#REF!</f>
        <v>#REF!</v>
      </c>
      <c r="F47" s="176"/>
      <c r="G47" s="176"/>
      <c r="H47" s="176" t="e">
        <f>#REF!</f>
        <v>#REF!</v>
      </c>
      <c r="I47" s="176"/>
      <c r="J47" s="176"/>
      <c r="K47" s="176" t="e">
        <f>#REF!</f>
        <v>#REF!</v>
      </c>
      <c r="L47" s="176"/>
      <c r="M47" s="176"/>
      <c r="N47" s="176" t="e">
        <f>#REF!</f>
        <v>#REF!</v>
      </c>
      <c r="O47" s="176"/>
      <c r="P47" s="176"/>
    </row>
    <row r="48" spans="1:16" x14ac:dyDescent="0.15">
      <c r="A48" s="176" t="s">
        <v>69</v>
      </c>
      <c r="B48" s="176" t="e">
        <f>#REF!</f>
        <v>#REF!</v>
      </c>
      <c r="C48" s="176"/>
      <c r="D48" s="176"/>
      <c r="E48" s="176" t="e">
        <f>#REF!</f>
        <v>#REF!</v>
      </c>
      <c r="F48" s="176"/>
      <c r="G48" s="176"/>
      <c r="H48" s="176" t="e">
        <f>#REF!</f>
        <v>#REF!</v>
      </c>
      <c r="I48" s="176"/>
      <c r="J48" s="176"/>
      <c r="K48" s="176" t="e">
        <f>#REF!</f>
        <v>#REF!</v>
      </c>
      <c r="L48" s="176"/>
      <c r="M48" s="176"/>
      <c r="N48" s="176" t="e">
        <f>#REF!</f>
        <v>#REF!</v>
      </c>
      <c r="O48" s="176"/>
      <c r="P48" s="176"/>
    </row>
    <row r="49" spans="1:16" x14ac:dyDescent="0.15">
      <c r="A49" s="176" t="s">
        <v>70</v>
      </c>
      <c r="B49" s="176" t="e">
        <f>#REF!</f>
        <v>#REF!</v>
      </c>
      <c r="C49" s="176"/>
      <c r="D49" s="176"/>
      <c r="E49" s="176" t="e">
        <f>#REF!</f>
        <v>#REF!</v>
      </c>
      <c r="F49" s="176"/>
      <c r="G49" s="176"/>
      <c r="H49" s="176" t="e">
        <f>#REF!</f>
        <v>#REF!</v>
      </c>
      <c r="I49" s="176"/>
      <c r="J49" s="176"/>
      <c r="K49" s="176" t="e">
        <f>#REF!</f>
        <v>#REF!</v>
      </c>
      <c r="L49" s="176"/>
      <c r="M49" s="176"/>
      <c r="N49" s="176" t="e">
        <f>#REF!</f>
        <v>#REF!</v>
      </c>
      <c r="O49" s="176"/>
      <c r="P49" s="176"/>
    </row>
    <row r="50" spans="1:16" x14ac:dyDescent="0.15">
      <c r="A50" s="176" t="s">
        <v>71</v>
      </c>
      <c r="B50" s="176" t="e">
        <f>NA()</f>
        <v>#N/A</v>
      </c>
      <c r="C50" s="176" t="e">
        <f>IF(ISNUMBER(#REF!),#REF!,NA())</f>
        <v>#N/A</v>
      </c>
      <c r="D50" s="176" t="e">
        <f>NA()</f>
        <v>#N/A</v>
      </c>
      <c r="E50" s="176" t="e">
        <f>NA()</f>
        <v>#N/A</v>
      </c>
      <c r="F50" s="176" t="e">
        <f>IF(ISNUMBER(#REF!),#REF!,NA())</f>
        <v>#N/A</v>
      </c>
      <c r="G50" s="176" t="e">
        <f>NA()</f>
        <v>#N/A</v>
      </c>
      <c r="H50" s="176" t="e">
        <f>NA()</f>
        <v>#N/A</v>
      </c>
      <c r="I50" s="176" t="e">
        <f>IF(ISNUMBER(#REF!),#REF!,NA())</f>
        <v>#N/A</v>
      </c>
      <c r="J50" s="176" t="e">
        <f>NA()</f>
        <v>#N/A</v>
      </c>
      <c r="K50" s="176" t="e">
        <f>NA()</f>
        <v>#N/A</v>
      </c>
      <c r="L50" s="176" t="e">
        <f>IF(ISNUMBER(#REF!),#REF!,NA())</f>
        <v>#N/A</v>
      </c>
      <c r="M50" s="176" t="e">
        <f>NA()</f>
        <v>#N/A</v>
      </c>
      <c r="N50" s="176" t="e">
        <f>NA()</f>
        <v>#N/A</v>
      </c>
      <c r="O50" s="176" t="e">
        <f>IF(ISNUMBER(#REF!),#REF!,NA())</f>
        <v>#N/A</v>
      </c>
      <c r="P50" s="176" t="e">
        <f>NA()</f>
        <v>#N/A</v>
      </c>
    </row>
    <row r="53" spans="1:16" x14ac:dyDescent="0.15">
      <c r="A53" s="144" t="s">
        <v>72</v>
      </c>
    </row>
    <row r="54" spans="1:16" x14ac:dyDescent="0.15">
      <c r="A54" s="175"/>
      <c r="B54" s="175" t="e">
        <f>#REF!</f>
        <v>#REF!</v>
      </c>
      <c r="C54" s="175"/>
      <c r="D54" s="175"/>
      <c r="E54" s="175" t="e">
        <f>#REF!</f>
        <v>#REF!</v>
      </c>
      <c r="F54" s="175"/>
      <c r="G54" s="175"/>
      <c r="H54" s="175" t="e">
        <f>#REF!</f>
        <v>#REF!</v>
      </c>
      <c r="I54" s="175"/>
      <c r="J54" s="175"/>
      <c r="K54" s="175" t="e">
        <f>#REF!</f>
        <v>#REF!</v>
      </c>
      <c r="L54" s="175"/>
      <c r="M54" s="175"/>
      <c r="N54" s="175" t="e">
        <f>#REF!</f>
        <v>#REF!</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44</v>
      </c>
      <c r="B56" s="175"/>
      <c r="C56" s="175"/>
      <c r="D56" s="175" t="e">
        <f>#REF!</f>
        <v>#REF!</v>
      </c>
      <c r="E56" s="175"/>
      <c r="F56" s="175"/>
      <c r="G56" s="175" t="e">
        <f>#REF!</f>
        <v>#REF!</v>
      </c>
      <c r="H56" s="175"/>
      <c r="I56" s="175"/>
      <c r="J56" s="175" t="e">
        <f>#REF!</f>
        <v>#REF!</v>
      </c>
      <c r="K56" s="175"/>
      <c r="L56" s="175"/>
      <c r="M56" s="175" t="e">
        <f>#REF!</f>
        <v>#REF!</v>
      </c>
      <c r="N56" s="175"/>
      <c r="O56" s="175"/>
      <c r="P56" s="175" t="e">
        <f>#REF!</f>
        <v>#REF!</v>
      </c>
    </row>
    <row r="57" spans="1:16" x14ac:dyDescent="0.15">
      <c r="A57" s="175" t="s">
        <v>43</v>
      </c>
      <c r="B57" s="175"/>
      <c r="C57" s="175"/>
      <c r="D57" s="175" t="e">
        <f>#REF!</f>
        <v>#REF!</v>
      </c>
      <c r="E57" s="175"/>
      <c r="F57" s="175"/>
      <c r="G57" s="175" t="e">
        <f>#REF!</f>
        <v>#REF!</v>
      </c>
      <c r="H57" s="175"/>
      <c r="I57" s="175"/>
      <c r="J57" s="175" t="e">
        <f>#REF!</f>
        <v>#REF!</v>
      </c>
      <c r="K57" s="175"/>
      <c r="L57" s="175"/>
      <c r="M57" s="175" t="e">
        <f>#REF!</f>
        <v>#REF!</v>
      </c>
      <c r="N57" s="175"/>
      <c r="O57" s="175"/>
      <c r="P57" s="175" t="e">
        <f>#REF!</f>
        <v>#REF!</v>
      </c>
    </row>
    <row r="58" spans="1:16" x14ac:dyDescent="0.15">
      <c r="A58" s="175" t="s">
        <v>42</v>
      </c>
      <c r="B58" s="175"/>
      <c r="C58" s="175"/>
      <c r="D58" s="175" t="e">
        <f>#REF!</f>
        <v>#REF!</v>
      </c>
      <c r="E58" s="175"/>
      <c r="F58" s="175"/>
      <c r="G58" s="175" t="e">
        <f>#REF!</f>
        <v>#REF!</v>
      </c>
      <c r="H58" s="175"/>
      <c r="I58" s="175"/>
      <c r="J58" s="175" t="e">
        <f>#REF!</f>
        <v>#REF!</v>
      </c>
      <c r="K58" s="175"/>
      <c r="L58" s="175"/>
      <c r="M58" s="175" t="e">
        <f>#REF!</f>
        <v>#REF!</v>
      </c>
      <c r="N58" s="175"/>
      <c r="O58" s="175"/>
      <c r="P58" s="175" t="e">
        <f>#REF!</f>
        <v>#REF!</v>
      </c>
    </row>
    <row r="59" spans="1:16" x14ac:dyDescent="0.15">
      <c r="A59" s="175" t="s">
        <v>40</v>
      </c>
      <c r="B59" s="175" t="e">
        <f>#REF!</f>
        <v>#REF!</v>
      </c>
      <c r="C59" s="175"/>
      <c r="D59" s="175"/>
      <c r="E59" s="175" t="e">
        <f>#REF!</f>
        <v>#REF!</v>
      </c>
      <c r="F59" s="175"/>
      <c r="G59" s="175"/>
      <c r="H59" s="175" t="e">
        <f>#REF!</f>
        <v>#REF!</v>
      </c>
      <c r="I59" s="175"/>
      <c r="J59" s="175"/>
      <c r="K59" s="175" t="e">
        <f>#REF!</f>
        <v>#REF!</v>
      </c>
      <c r="L59" s="175"/>
      <c r="M59" s="175"/>
      <c r="N59" s="175" t="e">
        <f>#REF!</f>
        <v>#REF!</v>
      </c>
      <c r="O59" s="175"/>
      <c r="P59" s="175"/>
    </row>
    <row r="60" spans="1:16" x14ac:dyDescent="0.15">
      <c r="A60" s="175" t="s">
        <v>39</v>
      </c>
      <c r="B60" s="175" t="e">
        <f>#REF!</f>
        <v>#REF!</v>
      </c>
      <c r="C60" s="175"/>
      <c r="D60" s="175"/>
      <c r="E60" s="175" t="e">
        <f>#REF!</f>
        <v>#REF!</v>
      </c>
      <c r="F60" s="175"/>
      <c r="G60" s="175"/>
      <c r="H60" s="175" t="e">
        <f>#REF!</f>
        <v>#REF!</v>
      </c>
      <c r="I60" s="175"/>
      <c r="J60" s="175"/>
      <c r="K60" s="175" t="e">
        <f>#REF!</f>
        <v>#REF!</v>
      </c>
      <c r="L60" s="175"/>
      <c r="M60" s="175"/>
      <c r="N60" s="175" t="e">
        <f>#REF!</f>
        <v>#REF!</v>
      </c>
      <c r="O60" s="175"/>
      <c r="P60" s="175"/>
    </row>
    <row r="61" spans="1:16" x14ac:dyDescent="0.15">
      <c r="A61" s="175" t="s">
        <v>37</v>
      </c>
      <c r="B61" s="175" t="e">
        <f>#REF!</f>
        <v>#REF!</v>
      </c>
      <c r="C61" s="175"/>
      <c r="D61" s="175"/>
      <c r="E61" s="175" t="e">
        <f>#REF!</f>
        <v>#REF!</v>
      </c>
      <c r="F61" s="175"/>
      <c r="G61" s="175"/>
      <c r="H61" s="175" t="e">
        <f>#REF!</f>
        <v>#REF!</v>
      </c>
      <c r="I61" s="175"/>
      <c r="J61" s="175"/>
      <c r="K61" s="175" t="e">
        <f>#REF!</f>
        <v>#REF!</v>
      </c>
      <c r="L61" s="175"/>
      <c r="M61" s="175"/>
      <c r="N61" s="175" t="e">
        <f>#REF!</f>
        <v>#REF!</v>
      </c>
      <c r="O61" s="175"/>
      <c r="P61" s="175"/>
    </row>
    <row r="62" spans="1:16" x14ac:dyDescent="0.15">
      <c r="A62" s="175" t="s">
        <v>36</v>
      </c>
      <c r="B62" s="175" t="e">
        <f>#REF!</f>
        <v>#REF!</v>
      </c>
      <c r="C62" s="175"/>
      <c r="D62" s="175"/>
      <c r="E62" s="175" t="e">
        <f>#REF!</f>
        <v>#REF!</v>
      </c>
      <c r="F62" s="175"/>
      <c r="G62" s="175"/>
      <c r="H62" s="175" t="e">
        <f>#REF!</f>
        <v>#REF!</v>
      </c>
      <c r="I62" s="175"/>
      <c r="J62" s="175"/>
      <c r="K62" s="175" t="e">
        <f>#REF!</f>
        <v>#REF!</v>
      </c>
      <c r="L62" s="175"/>
      <c r="M62" s="175"/>
      <c r="N62" s="175" t="e">
        <f>#REF!</f>
        <v>#REF!</v>
      </c>
      <c r="O62" s="175"/>
      <c r="P62" s="175"/>
    </row>
    <row r="63" spans="1:16" x14ac:dyDescent="0.15">
      <c r="A63" s="175" t="s">
        <v>35</v>
      </c>
      <c r="B63" s="175" t="e">
        <f>#REF!</f>
        <v>#REF!</v>
      </c>
      <c r="C63" s="175"/>
      <c r="D63" s="175"/>
      <c r="E63" s="175" t="e">
        <f>#REF!</f>
        <v>#REF!</v>
      </c>
      <c r="F63" s="175"/>
      <c r="G63" s="175"/>
      <c r="H63" s="175" t="e">
        <f>#REF!</f>
        <v>#REF!</v>
      </c>
      <c r="I63" s="175"/>
      <c r="J63" s="175"/>
      <c r="K63" s="175" t="e">
        <f>#REF!</f>
        <v>#REF!</v>
      </c>
      <c r="L63" s="175"/>
      <c r="M63" s="175"/>
      <c r="N63" s="175" t="e">
        <f>#REF!</f>
        <v>#REF!</v>
      </c>
      <c r="O63" s="175"/>
      <c r="P63" s="175"/>
    </row>
    <row r="64" spans="1:16" x14ac:dyDescent="0.15">
      <c r="A64" s="175" t="s">
        <v>34</v>
      </c>
      <c r="B64" s="175" t="e">
        <f>#REF!</f>
        <v>#REF!</v>
      </c>
      <c r="C64" s="175"/>
      <c r="D64" s="175"/>
      <c r="E64" s="175" t="e">
        <f>#REF!</f>
        <v>#REF!</v>
      </c>
      <c r="F64" s="175"/>
      <c r="G64" s="175"/>
      <c r="H64" s="175" t="e">
        <f>#REF!</f>
        <v>#REF!</v>
      </c>
      <c r="I64" s="175"/>
      <c r="J64" s="175"/>
      <c r="K64" s="175" t="e">
        <f>#REF!</f>
        <v>#REF!</v>
      </c>
      <c r="L64" s="175"/>
      <c r="M64" s="175"/>
      <c r="N64" s="175" t="e">
        <f>#REF!</f>
        <v>#REF!</v>
      </c>
      <c r="O64" s="175"/>
      <c r="P64" s="175"/>
    </row>
    <row r="65" spans="1:16" x14ac:dyDescent="0.15">
      <c r="A65" s="175" t="s">
        <v>33</v>
      </c>
      <c r="B65" s="175" t="e">
        <f>#REF!</f>
        <v>#REF!</v>
      </c>
      <c r="C65" s="175"/>
      <c r="D65" s="175"/>
      <c r="E65" s="175" t="e">
        <f>#REF!</f>
        <v>#REF!</v>
      </c>
      <c r="F65" s="175"/>
      <c r="G65" s="175"/>
      <c r="H65" s="175" t="e">
        <f>#REF!</f>
        <v>#REF!</v>
      </c>
      <c r="I65" s="175"/>
      <c r="J65" s="175"/>
      <c r="K65" s="175" t="e">
        <f>#REF!</f>
        <v>#REF!</v>
      </c>
      <c r="L65" s="175"/>
      <c r="M65" s="175"/>
      <c r="N65" s="175" t="e">
        <f>#REF!</f>
        <v>#REF!</v>
      </c>
      <c r="O65" s="175"/>
      <c r="P65" s="175"/>
    </row>
    <row r="66" spans="1:16" x14ac:dyDescent="0.15">
      <c r="A66" s="175" t="s">
        <v>32</v>
      </c>
      <c r="B66" s="175" t="e">
        <f>#REF!</f>
        <v>#REF!</v>
      </c>
      <c r="C66" s="175"/>
      <c r="D66" s="175"/>
      <c r="E66" s="175" t="e">
        <f>#REF!</f>
        <v>#REF!</v>
      </c>
      <c r="F66" s="175"/>
      <c r="G66" s="175"/>
      <c r="H66" s="175" t="e">
        <f>#REF!</f>
        <v>#REF!</v>
      </c>
      <c r="I66" s="175"/>
      <c r="J66" s="175"/>
      <c r="K66" s="175" t="e">
        <f>#REF!</f>
        <v>#REF!</v>
      </c>
      <c r="L66" s="175"/>
      <c r="M66" s="175"/>
      <c r="N66" s="175" t="e">
        <f>#REF!</f>
        <v>#REF!</v>
      </c>
      <c r="O66" s="175"/>
      <c r="P66" s="175"/>
    </row>
    <row r="67" spans="1:16" x14ac:dyDescent="0.15">
      <c r="A67" s="175" t="s">
        <v>75</v>
      </c>
      <c r="B67" s="175" t="e">
        <f>NA()</f>
        <v>#N/A</v>
      </c>
      <c r="C67" s="175" t="e">
        <f>IF(ISNUMBER(#REF!), IF(#REF! &lt; 0, 0,#REF!), NA())</f>
        <v>#N/A</v>
      </c>
      <c r="D67" s="175" t="e">
        <f>NA()</f>
        <v>#N/A</v>
      </c>
      <c r="E67" s="175" t="e">
        <f>NA()</f>
        <v>#N/A</v>
      </c>
      <c r="F67" s="175" t="e">
        <f>IF(ISNUMBER(#REF!), IF(#REF! &lt; 0, 0,#REF!), NA())</f>
        <v>#N/A</v>
      </c>
      <c r="G67" s="175" t="e">
        <f>NA()</f>
        <v>#N/A</v>
      </c>
      <c r="H67" s="175" t="e">
        <f>NA()</f>
        <v>#N/A</v>
      </c>
      <c r="I67" s="175" t="e">
        <f>IF(ISNUMBER(#REF!), IF(#REF! &lt; 0, 0,#REF!), NA())</f>
        <v>#N/A</v>
      </c>
      <c r="J67" s="175" t="e">
        <f>NA()</f>
        <v>#N/A</v>
      </c>
      <c r="K67" s="175" t="e">
        <f>NA()</f>
        <v>#N/A</v>
      </c>
      <c r="L67" s="175" t="e">
        <f>IF(ISNUMBER(#REF!), IF(#REF! &lt; 0, 0,#REF!), NA())</f>
        <v>#N/A</v>
      </c>
      <c r="M67" s="175" t="e">
        <f>NA()</f>
        <v>#N/A</v>
      </c>
      <c r="N67" s="175" t="e">
        <f>NA()</f>
        <v>#N/A</v>
      </c>
      <c r="O67" s="175" t="e">
        <f>IF(ISNUMBER(#REF!), IF(#REF! &lt; 0, 0,#REF!), NA())</f>
        <v>#N/A</v>
      </c>
      <c r="P67" s="175" t="e">
        <f>NA()</f>
        <v>#N/A</v>
      </c>
    </row>
    <row r="70" spans="1:16" x14ac:dyDescent="0.15">
      <c r="A70" s="177" t="s">
        <v>76</v>
      </c>
      <c r="B70" s="177"/>
      <c r="C70" s="177"/>
      <c r="D70" s="177"/>
      <c r="E70" s="177"/>
      <c r="F70" s="177"/>
    </row>
    <row r="71" spans="1:16" x14ac:dyDescent="0.15">
      <c r="A71" s="178"/>
      <c r="B71" s="178" t="e">
        <f>#REF!</f>
        <v>#REF!</v>
      </c>
      <c r="C71" s="178" t="e">
        <f>#REF!</f>
        <v>#REF!</v>
      </c>
      <c r="D71" s="178" t="e">
        <f>#REF!</f>
        <v>#REF!</v>
      </c>
    </row>
    <row r="72" spans="1:16" x14ac:dyDescent="0.15">
      <c r="A72" s="178" t="s">
        <v>77</v>
      </c>
      <c r="B72" s="179" t="e">
        <f>#REF!</f>
        <v>#REF!</v>
      </c>
      <c r="C72" s="179" t="e">
        <f>#REF!</f>
        <v>#REF!</v>
      </c>
      <c r="D72" s="179" t="e">
        <f>#REF!</f>
        <v>#REF!</v>
      </c>
    </row>
    <row r="73" spans="1:16" x14ac:dyDescent="0.15">
      <c r="A73" s="178" t="s">
        <v>78</v>
      </c>
      <c r="B73" s="179" t="e">
        <f>#REF!</f>
        <v>#REF!</v>
      </c>
      <c r="C73" s="179" t="e">
        <f>#REF!</f>
        <v>#REF!</v>
      </c>
      <c r="D73" s="179" t="e">
        <f>#REF!</f>
        <v>#REF!</v>
      </c>
    </row>
    <row r="74" spans="1:16" x14ac:dyDescent="0.15">
      <c r="A74" s="178" t="s">
        <v>79</v>
      </c>
      <c r="B74" s="179" t="e">
        <f>#REF!</f>
        <v>#REF!</v>
      </c>
      <c r="C74" s="179" t="e">
        <f>#REF!</f>
        <v>#REF!</v>
      </c>
      <c r="D74" s="179" t="e">
        <f>#REF!</f>
        <v>#REF!</v>
      </c>
    </row>
  </sheetData>
  <sheetProtection algorithmName="SHA-512" hashValue="/6Z/KL/cbpuuT/y5zZELFscrkL+X3Zi5hESsdfE+mGGlYHL5DhD903KIZUlw2XlSjzPXX/egojgugbzZD9SIVw==" saltValue="MjY9OZ2HD/fK2vP/EsMDZg=="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47EF96-A39B-4EA9-A982-32DF77F600AA}">
  <ds:schemaRefs>
    <ds:schemaRef ds:uri="http://schemas.microsoft.com/sharepoint/v3/contenttype/forms"/>
  </ds:schemaRefs>
</ds:datastoreItem>
</file>

<file path=customXml/itemProps2.xml><?xml version="1.0" encoding="utf-8"?>
<ds:datastoreItem xmlns:ds="http://schemas.openxmlformats.org/officeDocument/2006/customXml" ds:itemID="{9815757F-180E-4679-99D2-63B7694D2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 </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 </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小野田 玲</dc:creator>
  <cp:keywords/>
  <dc:description/>
  <cp:lastModifiedBy>小野田 玲</cp:lastModifiedBy>
  <cp:lastPrinted>2024-03-21T05:49:47Z</cp:lastPrinted>
  <dcterms:created xsi:type="dcterms:W3CDTF">2024-02-05T00:28:07Z</dcterms:created>
  <dcterms:modified xsi:type="dcterms:W3CDTF">2024-11-06T05:13:28Z</dcterms:modified>
  <cp:category/>
</cp:coreProperties>
</file>