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理財係】\【00理財全般】\000100-共有\000341_財政状況資料集（H22決算から）\R02\04_県提出\"/>
    </mc:Choice>
  </mc:AlternateContent>
  <bookViews>
    <workbookView xWindow="-120" yWindow="-120" windowWidth="19800" windowHeight="11760" firstSheet="14" activeTab="15"/>
  </bookViews>
  <sheets>
    <sheet name="総括表 "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W40" i="7"/>
  <c r="BE40" i="7"/>
  <c r="AM40" i="7"/>
  <c r="U40" i="7"/>
  <c r="E40" i="7"/>
  <c r="C40" i="7"/>
  <c r="DG39" i="7"/>
  <c r="CQ39" i="7"/>
  <c r="CO39" i="7"/>
  <c r="BY39" i="7"/>
  <c r="BW39" i="7"/>
  <c r="BE39" i="7"/>
  <c r="AM39" i="7"/>
  <c r="U39" i="7"/>
  <c r="E39" i="7"/>
  <c r="C39" i="7"/>
  <c r="DG38" i="7"/>
  <c r="CQ38" i="7"/>
  <c r="CO38" i="7"/>
  <c r="BY38" i="7"/>
  <c r="BW38" i="7"/>
  <c r="BE38" i="7"/>
  <c r="AO38" i="7"/>
  <c r="U38" i="7"/>
  <c r="E38" i="7"/>
  <c r="C38" i="7"/>
  <c r="DG37" i="7"/>
  <c r="CQ37" i="7"/>
  <c r="CO37" i="7"/>
  <c r="BY37" i="7"/>
  <c r="BE37" i="7"/>
  <c r="AO37" i="7"/>
  <c r="W37" i="7"/>
  <c r="E37" i="7"/>
  <c r="C37" i="7"/>
  <c r="DG36" i="7"/>
  <c r="CQ36" i="7"/>
  <c r="BY36" i="7"/>
  <c r="BE36" i="7"/>
  <c r="AO36" i="7"/>
  <c r="W36" i="7"/>
  <c r="E36" i="7"/>
  <c r="C36" i="7"/>
  <c r="DG35" i="7"/>
  <c r="CQ35" i="7"/>
  <c r="BY35" i="7"/>
  <c r="BE35" i="7"/>
  <c r="AO35" i="7"/>
  <c r="W35" i="7"/>
  <c r="E35" i="7"/>
  <c r="C35" i="7"/>
  <c r="DG34" i="7"/>
  <c r="CQ34" i="7"/>
  <c r="BY34" i="7"/>
  <c r="BE34" i="7"/>
  <c r="AO34" i="7"/>
  <c r="W34" i="7"/>
  <c r="U34" i="7"/>
  <c r="U35" i="7" s="1"/>
  <c r="U36" i="7" s="1"/>
  <c r="U37" i="7" s="1"/>
  <c r="E34" i="7"/>
  <c r="C34" i="7"/>
  <c r="BW34" i="7" l="1"/>
  <c r="BW35" i="7" s="1"/>
  <c r="BW36" i="7" s="1"/>
  <c r="BW37" i="7" s="1"/>
  <c r="AM34" i="7"/>
  <c r="AM35" i="7" s="1"/>
  <c r="AM36" i="7" s="1"/>
  <c r="AM37" i="7" s="1"/>
  <c r="AM38" i="7" s="1"/>
  <c r="CO34" i="7"/>
  <c r="CO35" i="7" s="1"/>
  <c r="CO36" i="7" s="1"/>
</calcChain>
</file>

<file path=xl/sharedStrings.xml><?xml version="1.0" encoding="utf-8"?>
<sst xmlns="http://schemas.openxmlformats.org/spreadsheetml/2006/main" count="1053" uniqueCount="557">
  <si>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</si>
  <si>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</si>
  <si>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</si>
  <si>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</si>
  <si>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</si>
  <si>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</si>
  <si>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</si>
  <si>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</si>
  <si>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</si>
  <si>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</si>
  <si>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</si>
  <si>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</si>
  <si>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</si>
  <si>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</si>
  <si>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</si>
  <si>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</si>
  <si>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</si>
  <si>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類似団体においては、将来負担比率が18.0%、実質公債費比率が3.5%となっています。一方で、当市では、将来負担比率が33.0%、実質公債費比率が5.1%となっており、いずれも類似団体より高い水準となっています。これは、類似団体と比較すると将来世代の負担が大きく、財政の弾力性が低下していることを示していると考えられます。
　実質公債費比率は、令和元年度の4.9％から0.2ポイント上昇しました。これは、分子となる元利償還金が増加したことが主な要因です。指標は平成28年度から下降傾向にありますが、公債残高は減少している一方、老朽化に伴う施設の更新や改修が見込まれるため、今後も市債の発行に伴い増減するものと想定されます。
　今後も将来世代への負担を軽減するため、住民ニーズの把握を的確にし、事業の選択により地方債の発行に頼らない財政運営に努める必要があります。</t>
    <phoneticPr fontId="5"/>
  </si>
  <si>
    <t xml:space="preserve">　類似団体においては、将来負担比率が18.0%、有形固定資産減価償却率が61.9%となっています。一方で、当市では、将来負担比率が33.0%、有形固定資産減価償却率が66.6%となっており、いずれも類似団体より高い水準となっています。これは、類似団体と比較すると将来世代の負担が大きく、老朽化した有形固定資産を多く抱えていることを示していると考えられます。
　将来負担比率は、令和元年度の41.9％から8.9ポイント下降しました。これは、分母となる標準財政規模が増加したこと、分子となる将来負担額が減少したことが主な要因です。指標は平成28年度から令和元年度まで上昇傾向でしたが、令和2年度に大幅に下降しています。公債残高は減少している一方、老朽化に伴う施設の更新や改修が見込まれるため、今後も市債の発行に伴い増減するものと想定されます。
　今後も固定資産に関する情報の透明性を確保するとともに、個別施設計画に基づいた中長期的視点に立ち、施設規模の適正化を図る必要があります。
</t>
    <phoneticPr fontId="5"/>
  </si>
  <si>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</si>
  <si>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</si>
  <si>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</si>
  <si>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</si>
  <si>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</si>
  <si>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</si>
  <si>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</si>
  <si>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</si>
  <si>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</si>
  <si>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</si>
  <si>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</si>
  <si>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</si>
  <si>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</si>
  <si>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</si>
  <si>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</si>
  <si>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</si>
  <si>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</si>
  <si>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</si>
  <si>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</si>
  <si>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</si>
  <si>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</si>
  <si>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</si>
  <si>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</si>
  <si>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</si>
  <si>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</si>
  <si>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</si>
  <si>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</si>
  <si>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</si>
  <si>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</si>
  <si>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</si>
  <si>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</si>
  <si>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</si>
  <si>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</si>
  <si>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</si>
  <si>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</si>
  <si>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</si>
  <si>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</si>
  <si>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</si>
  <si>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</si>
  <si>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</si>
  <si>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</si>
  <si>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</si>
  <si>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</si>
  <si>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</si>
  <si>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</si>
  <si>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</si>
  <si>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</si>
  <si>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</si>
  <si>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</si>
  <si>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</si>
  <si>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</si>
  <si>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</si>
  <si>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</si>
  <si>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</si>
  <si>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</si>
  <si>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</si>
  <si>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</si>
  <si>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</si>
  <si>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</si>
  <si>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</si>
  <si>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</si>
  <si>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</si>
  <si>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</si>
  <si>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</si>
  <si>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</si>
  <si>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</si>
  <si>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</si>
  <si>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5"/>
  </si>
  <si>
    <t>うち日本人(％)</t>
    <phoneticPr fontId="5"/>
  </si>
  <si>
    <t>-0.2</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</si>
  <si>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</si>
  <si>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</si>
  <si>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</si>
  <si>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</si>
  <si>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</si>
  <si>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</si>
  <si>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</si>
  <si>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</si>
  <si>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</si>
  <si>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</si>
  <si>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</si>
  <si>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</si>
  <si>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</si>
  <si>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</si>
  <si>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</si>
  <si>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</si>
  <si>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</si>
  <si>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</si>
  <si>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</si>
  <si>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</si>
  <si>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</si>
  <si>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</si>
  <si>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</si>
  <si>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</si>
  <si>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</si>
  <si>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</si>
  <si>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</si>
  <si>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</si>
  <si>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</si>
  <si>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</si>
  <si>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</si>
  <si>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</si>
  <si>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</si>
  <si>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</si>
  <si>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</si>
  <si>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</si>
  <si>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</si>
  <si>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</si>
  <si>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</si>
  <si>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</si>
  <si>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</si>
  <si>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</si>
  <si>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</si>
  <si>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</si>
  <si>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</si>
  <si>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</si>
  <si>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</si>
  <si>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</si>
  <si>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</si>
  <si>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</si>
  <si>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</si>
  <si>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</si>
  <si>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</si>
  <si>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</si>
  <si>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</si>
  <si>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</si>
  <si>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</si>
  <si>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5"/>
  </si>
  <si>
    <t>群馬県伊勢崎市</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</si>
  <si>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</si>
  <si>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</si>
  <si>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</si>
  <si>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</si>
  <si>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</si>
  <si>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</si>
  <si>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</si>
  <si>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</si>
  <si>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</si>
  <si>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</si>
  <si>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</si>
  <si>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</si>
  <si>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</si>
  <si>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</si>
  <si>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</si>
  <si>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</si>
  <si>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</si>
  <si>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</si>
  <si>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</si>
  <si>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</si>
  <si>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</si>
  <si>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</si>
  <si>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</si>
  <si>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</si>
  <si>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</si>
  <si>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</si>
  <si>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</si>
  <si>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</si>
  <si>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</si>
  <si>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</si>
  <si>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</si>
  <si>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</si>
  <si>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</si>
  <si>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</si>
  <si>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</si>
  <si>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</si>
  <si>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</si>
  <si>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</si>
  <si>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</si>
  <si>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</si>
  <si>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</si>
  <si>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</si>
  <si>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</si>
  <si>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</si>
  <si>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</si>
  <si>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</si>
  <si>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</si>
  <si>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</si>
  <si>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</si>
  <si>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</si>
  <si>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</si>
  <si>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</si>
  <si>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</si>
  <si>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</si>
  <si>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5"/>
  </si>
  <si>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</si>
  <si>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</si>
  <si>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</si>
  <si>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</si>
  <si>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</si>
  <si>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</si>
  <si>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</si>
  <si>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</si>
  <si>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</si>
  <si>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</si>
  <si>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</si>
  <si>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</si>
  <si>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</si>
  <si>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</si>
  <si>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</si>
  <si>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</si>
  <si>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</si>
  <si>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</si>
  <si>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　特別交付税</t>
    <phoneticPr fontId="5"/>
  </si>
  <si>
    <t>　　水利地益税等</t>
    <phoneticPr fontId="5"/>
  </si>
  <si>
    <t>義務的経費計</t>
    <rPh sb="0" eb="3">
      <t>ギムテキ</t>
    </rPh>
    <rPh sb="3" eb="5">
      <t>ケイヒ</t>
    </rPh>
    <rPh sb="5" eb="6">
      <t>ケイ</t>
    </rPh>
    <phoneticPr fontId="5"/>
  </si>
  <si>
    <t>　震災復興特別交付税</t>
    <phoneticPr fontId="1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</si>
  <si>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</si>
  <si>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</si>
  <si>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</si>
  <si>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</si>
  <si>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</si>
  <si>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</si>
  <si>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</si>
  <si>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</si>
  <si>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</si>
  <si>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</si>
  <si>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</si>
  <si>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</si>
  <si>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</si>
  <si>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</si>
  <si>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</si>
  <si>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</si>
  <si>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5"/>
  </si>
  <si>
    <t>国庫支出金</t>
  </si>
  <si>
    <t>徴収率
(％)</t>
    <rPh sb="0" eb="2">
      <t>チョウシュウ</t>
    </rPh>
    <rPh sb="2" eb="3">
      <t>リツ</t>
    </rPh>
    <phoneticPr fontId="5"/>
  </si>
  <si>
    <t>現年</t>
    <rPh sb="0" eb="1">
      <t>ゲン</t>
    </rPh>
    <rPh sb="1" eb="2">
      <t>ネン</t>
    </rPh>
    <phoneticPr fontId="5"/>
  </si>
  <si>
    <t>　うち利子</t>
    <phoneticPr fontId="1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</si>
  <si>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</si>
  <si>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</si>
  <si>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</si>
  <si>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</si>
  <si>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</si>
  <si>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</si>
  <si>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</si>
  <si>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</si>
  <si>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</si>
  <si>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</si>
  <si>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</si>
  <si>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</si>
  <si>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</si>
  <si>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</si>
  <si>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</si>
  <si>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</si>
  <si>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</si>
  <si>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</si>
  <si>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</si>
  <si>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</si>
  <si>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</si>
  <si>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</si>
  <si>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</si>
  <si>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</si>
  <si>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</si>
  <si>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</si>
  <si>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</si>
  <si>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</si>
  <si>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</si>
  <si>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</si>
  <si>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</si>
  <si>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</si>
  <si>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</si>
  <si>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</si>
  <si>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</si>
  <si>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</si>
  <si>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</si>
  <si>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</si>
  <si>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</si>
  <si>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</si>
  <si>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</si>
  <si>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</si>
  <si>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</si>
  <si>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</si>
  <si>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</si>
  <si>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</si>
  <si>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</si>
  <si>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</si>
  <si>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</si>
  <si>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</si>
  <si>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</si>
  <si>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</si>
  <si>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</si>
  <si>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</si>
  <si>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</si>
  <si>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群馬県伊勢崎市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</si>
  <si>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</si>
  <si>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</si>
  <si>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</si>
  <si>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</si>
  <si>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</si>
  <si>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</si>
  <si>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</si>
  <si>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</si>
  <si>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</si>
  <si>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</si>
  <si>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</si>
  <si>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</si>
  <si>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</si>
  <si>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</si>
  <si>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</si>
  <si>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</si>
  <si>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</si>
  <si>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</si>
  <si>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</si>
  <si>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</si>
  <si>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伊勢崎市公共施設管理公社</t>
    <rPh sb="0" eb="4">
      <t>イセサキシ</t>
    </rPh>
    <rPh sb="4" eb="6">
      <t>コウキョウ</t>
    </rPh>
    <rPh sb="6" eb="8">
      <t>シセツ</t>
    </rPh>
    <rPh sb="8" eb="10">
      <t>カンリ</t>
    </rPh>
    <rPh sb="10" eb="12">
      <t>コウシャ</t>
    </rPh>
    <phoneticPr fontId="2"/>
  </si>
  <si>
    <t>-</t>
    <phoneticPr fontId="2"/>
  </si>
  <si>
    <t>学校給食センター事業費特別会計</t>
    <phoneticPr fontId="5"/>
  </si>
  <si>
    <t>伊勢崎市スポーツ協会</t>
    <rPh sb="0" eb="4">
      <t>イセサキシ</t>
    </rPh>
    <rPh sb="8" eb="10">
      <t>キョウカイ</t>
    </rPh>
    <phoneticPr fontId="2"/>
  </si>
  <si>
    <t>さかい・ふるさと創生基金</t>
    <rPh sb="8" eb="10">
      <t>ソウセイ</t>
    </rPh>
    <rPh sb="10" eb="12">
      <t>キキン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</si>
  <si>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</si>
  <si>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</si>
  <si>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</si>
  <si>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</si>
  <si>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</si>
  <si>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</si>
  <si>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</si>
  <si>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</si>
  <si>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</si>
  <si>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</si>
  <si>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</si>
  <si>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</si>
  <si>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</si>
  <si>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</si>
  <si>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</si>
  <si>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</si>
  <si>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</si>
  <si>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</si>
  <si>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</si>
  <si>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公共下水道事業会計</t>
    <phoneticPr fontId="5"/>
  </si>
  <si>
    <t>農業集落排水事業会計</t>
    <phoneticPr fontId="5"/>
  </si>
  <si>
    <t>特定地域生活排水処理事業会計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</si>
  <si>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</si>
  <si>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</si>
  <si>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</si>
  <si>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</si>
  <si>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</si>
  <si>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</si>
  <si>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</si>
  <si>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</si>
  <si>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</si>
  <si>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</si>
  <si>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</si>
  <si>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</si>
  <si>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</si>
  <si>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</si>
  <si>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</si>
  <si>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</si>
  <si>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</si>
  <si>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</si>
  <si>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</si>
  <si>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</si>
  <si>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</si>
  <si>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</si>
  <si>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</si>
  <si>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</si>
  <si>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</si>
  <si>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</si>
  <si>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</si>
  <si>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</si>
  <si>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</si>
  <si>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</si>
  <si>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</si>
  <si>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</si>
  <si>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</si>
  <si>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</si>
  <si>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</si>
  <si>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</si>
  <si>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</si>
  <si>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</si>
  <si>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</si>
  <si>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</si>
  <si>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</si>
  <si>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</si>
  <si>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</si>
  <si>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</si>
  <si>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</si>
  <si>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</si>
  <si>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</si>
  <si>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</si>
  <si>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</si>
  <si>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</si>
  <si>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</si>
  <si>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</si>
  <si>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</si>
  <si>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</si>
  <si>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</si>
  <si>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</si>
  <si>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</si>
  <si>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</si>
  <si>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</si>
  <si>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</si>
  <si>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</si>
  <si>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</si>
  <si>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</si>
  <si>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</si>
  <si>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</si>
  <si>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</si>
  <si>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</si>
  <si>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</si>
  <si>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令和2年度</t>
    <rPh sb="0" eb="2">
      <t>レイワ</t>
    </rPh>
    <rPh sb="3" eb="5">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</si>
  <si>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</si>
  <si>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</si>
  <si>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</si>
  <si>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</si>
  <si>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</si>
  <si>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</si>
  <si>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</si>
  <si>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</si>
  <si>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</si>
  <si>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</si>
  <si>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</si>
  <si>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</si>
  <si>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</si>
  <si>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</si>
  <si>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</si>
  <si>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</si>
  <si>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</si>
  <si>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</si>
  <si>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</si>
  <si>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</si>
  <si>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</si>
  <si>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</si>
  <si>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</si>
  <si>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</si>
  <si>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</si>
  <si>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</si>
  <si>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</si>
  <si>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</si>
  <si>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</si>
  <si>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</si>
  <si>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</si>
  <si>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</si>
  <si>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</si>
  <si>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</si>
  <si>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</si>
  <si>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</si>
  <si>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</si>
  <si>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</si>
  <si>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</si>
  <si>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</si>
  <si>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</si>
  <si>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</si>
  <si>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</si>
  <si>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</si>
  <si>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</si>
  <si>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</si>
  <si>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</si>
  <si>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</si>
  <si>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</si>
  <si>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</si>
  <si>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</si>
  <si>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</si>
  <si>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</si>
  <si>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</si>
  <si>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</si>
  <si>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</si>
  <si>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</si>
  <si>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</si>
  <si>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</si>
  <si>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</si>
  <si>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</si>
  <si>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</si>
  <si>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</si>
  <si>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</si>
  <si>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</si>
  <si>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</si>
  <si>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</si>
  <si>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</si>
  <si>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</si>
  <si>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</si>
  <si>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</si>
  <si>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6.06</t>
  </si>
  <si>
    <t>▲ 3.95</t>
  </si>
  <si>
    <t>▲ 3.94</t>
  </si>
  <si>
    <t>▲ 1.26</t>
  </si>
  <si>
    <t>▲ 1.74</t>
  </si>
  <si>
    <t>会計</t>
    <rPh sb="0" eb="2">
      <t>カイケイ</t>
    </rPh>
    <phoneticPr fontId="5"/>
  </si>
  <si>
    <t>病院事業会計</t>
  </si>
  <si>
    <t>一般会計</t>
  </si>
  <si>
    <t>水道事業会計</t>
  </si>
  <si>
    <t>介護保険特別会計</t>
  </si>
  <si>
    <t>小型自動車競走事業費特別会計</t>
  </si>
  <si>
    <t>国民健康保険特別会計</t>
  </si>
  <si>
    <t>公共下水道事業会計</t>
  </si>
  <si>
    <t>農業集落排水事業会計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</si>
  <si>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</si>
  <si>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</si>
  <si>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</si>
  <si>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</si>
  <si>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</si>
  <si>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</si>
  <si>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</si>
  <si>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</si>
  <si>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</si>
  <si>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</si>
  <si>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</si>
  <si>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</si>
  <si>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</si>
  <si>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</si>
  <si>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</si>
  <si>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</si>
  <si>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</si>
  <si>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</si>
  <si>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</si>
  <si>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</si>
  <si>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</si>
  <si>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</si>
  <si>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</si>
  <si>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</si>
  <si>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</si>
  <si>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</si>
  <si>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</si>
  <si>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</si>
  <si>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</si>
  <si>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</si>
  <si>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</si>
  <si>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</si>
  <si>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</si>
  <si>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</si>
  <si>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</si>
  <si>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</si>
  <si>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</si>
  <si>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</si>
  <si>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</si>
  <si>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</si>
  <si>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</si>
  <si>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</si>
  <si>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</si>
  <si>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</si>
  <si>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</si>
  <si>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</si>
  <si>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</si>
  <si>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</si>
  <si>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5"/>
  </si>
  <si>
    <t>都市環境整備基金</t>
    <rPh sb="0" eb="2">
      <t>トシ</t>
    </rPh>
    <rPh sb="2" eb="4">
      <t>カンキョウ</t>
    </rPh>
    <rPh sb="4" eb="6">
      <t>セイビ</t>
    </rPh>
    <rPh sb="6" eb="8">
      <t>キキン</t>
    </rPh>
    <phoneticPr fontId="5"/>
  </si>
  <si>
    <t>奨学資金基金</t>
    <rPh sb="0" eb="2">
      <t>ショウガク</t>
    </rPh>
    <rPh sb="2" eb="4">
      <t>シキン</t>
    </rPh>
    <rPh sb="4" eb="6">
      <t>キキン</t>
    </rPh>
    <phoneticPr fontId="5"/>
  </si>
  <si>
    <t>市民のもり等建設基金</t>
    <rPh sb="0" eb="2">
      <t>シミン</t>
    </rPh>
    <rPh sb="5" eb="6">
      <t>トウ</t>
    </rPh>
    <rPh sb="6" eb="8">
      <t>ケンセツ</t>
    </rPh>
    <rPh sb="8" eb="10">
      <t>キキン</t>
    </rPh>
    <phoneticPr fontId="5"/>
  </si>
  <si>
    <t>福祉事業基金</t>
    <rPh sb="0" eb="2">
      <t>フクシ</t>
    </rPh>
    <rPh sb="2" eb="4">
      <t>ジギョウ</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</si>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</sst>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9"/>
      <color indexed="8"/>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8" xfId="7" applyFont="1" applyFill="1" applyBorder="1" applyAlignment="1">
      <alignment horizontal="lef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186" fontId="10" fillId="0" borderId="18" xfId="7" applyNumberFormat="1" applyFont="1" applyFill="1" applyBorder="1" applyAlignment="1">
      <alignment horizontal="right" vertical="center" shrinkToFit="1"/>
    </xf>
    <xf numFmtId="186" fontId="10" fillId="0" borderId="19" xfId="7" applyNumberFormat="1" applyFont="1" applyFill="1" applyBorder="1" applyAlignment="1">
      <alignment horizontal="right" vertical="center" shrinkToFit="1"/>
    </xf>
    <xf numFmtId="186" fontId="10" fillId="0" borderId="20" xfId="7" applyNumberFormat="1" applyFont="1" applyFill="1" applyBorder="1" applyAlignment="1">
      <alignment horizontal="right" vertical="center" shrinkToFit="1"/>
    </xf>
    <xf numFmtId="0" fontId="14" fillId="0" borderId="32" xfId="9" applyFont="1" applyFill="1" applyBorder="1" applyAlignment="1">
      <alignment vertical="center"/>
    </xf>
    <xf numFmtId="186" fontId="10" fillId="0" borderId="18" xfId="7" applyNumberFormat="1" applyFont="1" applyFill="1" applyBorder="1" applyAlignment="1">
      <alignment vertical="center" shrinkToFit="1"/>
    </xf>
    <xf numFmtId="186" fontId="10" fillId="0" borderId="19" xfId="7" applyNumberFormat="1" applyFont="1" applyFill="1" applyBorder="1" applyAlignment="1">
      <alignment vertical="center" shrinkToFit="1"/>
    </xf>
    <xf numFmtId="186" fontId="10" fillId="0" borderId="20" xfId="7" applyNumberFormat="1" applyFont="1" applyFill="1" applyBorder="1" applyAlignment="1">
      <alignment vertical="center" shrinkToFit="1"/>
    </xf>
    <xf numFmtId="0" fontId="10" fillId="0" borderId="27" xfId="7" applyFont="1" applyFill="1" applyBorder="1" applyAlignment="1">
      <alignment horizontal="left" vertical="center"/>
    </xf>
    <xf numFmtId="0" fontId="14" fillId="0" borderId="42" xfId="9" applyFont="1" applyFill="1" applyBorder="1" applyAlignment="1">
      <alignment horizontal="center" vertical="center"/>
    </xf>
    <xf numFmtId="0" fontId="10" fillId="0" borderId="27" xfId="7" applyFont="1" applyFill="1" applyBorder="1" applyAlignment="1">
      <alignment horizontal="center" vertical="center"/>
    </xf>
    <xf numFmtId="0" fontId="10" fillId="0" borderId="45" xfId="7" applyFont="1" applyFill="1" applyBorder="1" applyAlignment="1">
      <alignment horizontal="center" vertical="center"/>
    </xf>
    <xf numFmtId="0" fontId="16" fillId="0" borderId="46" xfId="7" applyFont="1" applyFill="1" applyBorder="1" applyAlignment="1">
      <alignment vertical="center" wrapText="1"/>
    </xf>
    <xf numFmtId="0" fontId="16" fillId="0" borderId="47" xfId="7" applyFont="1" applyFill="1" applyBorder="1" applyAlignment="1">
      <alignment vertical="center" wrapText="1"/>
    </xf>
    <xf numFmtId="183" fontId="10" fillId="0" borderId="45" xfId="7" applyNumberFormat="1" applyFont="1" applyFill="1" applyBorder="1" applyAlignment="1">
      <alignment vertical="center"/>
    </xf>
    <xf numFmtId="183" fontId="10" fillId="0" borderId="46" xfId="7" applyNumberFormat="1" applyFont="1" applyFill="1" applyBorder="1" applyAlignment="1">
      <alignment vertical="center"/>
    </xf>
    <xf numFmtId="183" fontId="10" fillId="0" borderId="47" xfId="7" applyNumberFormat="1" applyFont="1" applyFill="1" applyBorder="1" applyAlignment="1">
      <alignment vertical="center"/>
    </xf>
    <xf numFmtId="0" fontId="10" fillId="0" borderId="27" xfId="7" applyFont="1" applyFill="1" applyBorder="1">
      <alignment vertical="center"/>
    </xf>
    <xf numFmtId="0" fontId="10" fillId="0" borderId="0" xfId="7" applyFont="1" applyFill="1" applyBorder="1">
      <alignment vertical="center"/>
    </xf>
    <xf numFmtId="0" fontId="10" fillId="0" borderId="28" xfId="7" applyFont="1" applyFill="1" applyBorder="1">
      <alignment vertical="center"/>
    </xf>
    <xf numFmtId="49" fontId="10" fillId="0" borderId="27"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8" xfId="7" applyFont="1" applyFill="1" applyBorder="1" applyAlignment="1">
      <alignment horizontal="center" vertical="center"/>
    </xf>
    <xf numFmtId="0" fontId="10" fillId="0" borderId="45" xfId="7" applyFont="1" applyFill="1" applyBorder="1">
      <alignment vertical="center"/>
    </xf>
    <xf numFmtId="0" fontId="10" fillId="0" borderId="46" xfId="7" applyFont="1" applyFill="1" applyBorder="1">
      <alignment vertical="center"/>
    </xf>
    <xf numFmtId="0" fontId="10" fillId="0" borderId="47"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lignment vertical="center"/>
    </xf>
    <xf numFmtId="0" fontId="10" fillId="0" borderId="0" xfId="11" applyFont="1" applyAlignment="1">
      <alignment vertical="center"/>
    </xf>
    <xf numFmtId="0" fontId="10" fillId="0" borderId="0" xfId="11" applyFont="1" applyBorder="1" applyAlignment="1">
      <alignment vertical="center"/>
    </xf>
    <xf numFmtId="0" fontId="14" fillId="0" borderId="0" xfId="11" applyFont="1" applyBorder="1" applyAlignment="1">
      <alignment vertical="center"/>
    </xf>
    <xf numFmtId="0" fontId="14" fillId="0" borderId="0" xfId="11" applyFont="1" applyAlignment="1">
      <alignment vertical="center"/>
    </xf>
    <xf numFmtId="0" fontId="10" fillId="0" borderId="0" xfId="11" applyFont="1" applyAlignment="1">
      <alignment vertical="center" shrinkToFit="1"/>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8"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8"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4"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0" fillId="0" borderId="0" xfId="7" applyFont="1" applyFill="1" applyBorder="1" applyAlignment="1" applyProtection="1">
      <alignment horizontal="center" vertical="center" shrinkToFit="1"/>
      <protection hidden="1"/>
    </xf>
    <xf numFmtId="188" fontId="10" fillId="0" borderId="0" xfId="7" applyNumberFormat="1" applyFont="1" applyFill="1" applyBorder="1" applyAlignment="1" applyProtection="1">
      <alignment horizontal="center" vertical="center" shrinkToFit="1"/>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shrinkToFit="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4" xfId="7" applyFont="1" applyFill="1" applyBorder="1" applyAlignment="1">
      <alignment vertical="center"/>
    </xf>
    <xf numFmtId="0" fontId="10" fillId="0" borderId="55" xfId="7" applyFont="1" applyFill="1" applyBorder="1" applyAlignment="1">
      <alignment vertical="center"/>
    </xf>
    <xf numFmtId="0" fontId="10" fillId="0" borderId="56"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177" fontId="10" fillId="0" borderId="56" xfId="7" applyNumberFormat="1" applyFont="1" applyFill="1" applyBorder="1" applyAlignment="1">
      <alignment horizontal="right" vertical="center"/>
    </xf>
    <xf numFmtId="0" fontId="10" fillId="0" borderId="43" xfId="7" applyFont="1" applyFill="1" applyBorder="1" applyAlignment="1">
      <alignment horizontal="center" vertical="center" shrinkToFit="1"/>
    </xf>
    <xf numFmtId="0" fontId="10" fillId="0" borderId="46" xfId="7" applyFont="1" applyFill="1" applyBorder="1" applyAlignment="1">
      <alignment horizontal="center" vertical="center" shrinkToFit="1"/>
    </xf>
    <xf numFmtId="0" fontId="10" fillId="0" borderId="41" xfId="7" applyFont="1" applyFill="1" applyBorder="1" applyAlignment="1">
      <alignment horizontal="center" vertical="center" shrinkToFit="1"/>
    </xf>
    <xf numFmtId="183" fontId="10" fillId="0" borderId="54" xfId="7" applyNumberFormat="1" applyFont="1" applyFill="1" applyBorder="1" applyAlignment="1">
      <alignment horizontal="right" vertical="center" shrinkToFit="1"/>
    </xf>
    <xf numFmtId="183" fontId="10" fillId="0" borderId="55" xfId="7" applyNumberFormat="1" applyFont="1" applyFill="1" applyBorder="1" applyAlignment="1">
      <alignment horizontal="right" vertical="center" shrinkToFit="1"/>
    </xf>
    <xf numFmtId="183" fontId="10" fillId="0" borderId="57" xfId="7" applyNumberFormat="1" applyFont="1" applyFill="1" applyBorder="1" applyAlignment="1">
      <alignment horizontal="right" vertical="center" shrinkToFit="1"/>
    </xf>
    <xf numFmtId="0" fontId="14" fillId="0" borderId="45" xfId="8" applyFont="1" applyFill="1" applyBorder="1" applyAlignment="1">
      <alignment horizontal="left" vertical="center"/>
    </xf>
    <xf numFmtId="0" fontId="14" fillId="0" borderId="46" xfId="8" applyFont="1" applyFill="1" applyBorder="1" applyAlignment="1">
      <alignment horizontal="left" vertical="center"/>
    </xf>
    <xf numFmtId="0" fontId="14" fillId="0" borderId="47" xfId="8" applyFont="1" applyFill="1" applyBorder="1" applyAlignment="1">
      <alignment horizontal="left" vertical="center"/>
    </xf>
    <xf numFmtId="183" fontId="10" fillId="0" borderId="27" xfId="7" applyNumberFormat="1" applyFont="1" applyFill="1" applyBorder="1" applyAlignment="1">
      <alignment horizontal="right" vertical="center" shrinkToFit="1"/>
    </xf>
    <xf numFmtId="183" fontId="10" fillId="0" borderId="0" xfId="7" applyNumberFormat="1" applyFont="1" applyFill="1" applyBorder="1" applyAlignment="1">
      <alignment horizontal="right" vertical="center" shrinkToFit="1"/>
    </xf>
    <xf numFmtId="183" fontId="10" fillId="0" borderId="28" xfId="7" applyNumberFormat="1" applyFont="1" applyFill="1" applyBorder="1" applyAlignment="1">
      <alignment horizontal="right" vertical="center" shrinkToFit="1"/>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shrinkToFit="1"/>
    </xf>
    <xf numFmtId="177" fontId="10" fillId="0" borderId="9" xfId="7" applyNumberFormat="1" applyFont="1" applyFill="1" applyBorder="1" applyAlignment="1">
      <alignment horizontal="right" vertical="center" shrinkToFit="1"/>
    </xf>
    <xf numFmtId="177" fontId="10" fillId="0" borderId="11" xfId="7" applyNumberFormat="1" applyFont="1" applyFill="1" applyBorder="1" applyAlignment="1">
      <alignment horizontal="right" vertical="center" shrinkToFit="1"/>
    </xf>
    <xf numFmtId="177" fontId="10" fillId="0" borderId="53" xfId="7" applyNumberFormat="1" applyFont="1" applyFill="1" applyBorder="1" applyAlignment="1">
      <alignment horizontal="right" vertical="center" shrinkToFit="1"/>
    </xf>
    <xf numFmtId="0" fontId="14" fillId="0" borderId="27" xfId="8" applyFont="1" applyFill="1" applyBorder="1" applyAlignment="1">
      <alignment horizontal="left" vertical="center"/>
    </xf>
    <xf numFmtId="0" fontId="14" fillId="0" borderId="0" xfId="8" applyFont="1" applyFill="1" applyBorder="1" applyAlignment="1">
      <alignment horizontal="left" vertical="center"/>
    </xf>
    <xf numFmtId="0" fontId="14" fillId="0" borderId="28" xfId="8" applyFont="1" applyFill="1" applyBorder="1" applyAlignment="1">
      <alignment horizontal="left" vertical="center"/>
    </xf>
    <xf numFmtId="0" fontId="14" fillId="0" borderId="18" xfId="8" applyFont="1" applyFill="1" applyBorder="1" applyAlignment="1">
      <alignment horizontal="center" vertical="center" wrapText="1"/>
    </xf>
    <xf numFmtId="0" fontId="14" fillId="0" borderId="19"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4" fillId="0" borderId="27"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4" fillId="0" borderId="45" xfId="8" applyFont="1" applyFill="1" applyBorder="1" applyAlignment="1">
      <alignment horizontal="center" vertical="center" wrapText="1"/>
    </xf>
    <xf numFmtId="0" fontId="14" fillId="0" borderId="46"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18" xfId="8" applyFont="1" applyFill="1" applyBorder="1" applyAlignment="1">
      <alignment horizontal="left" vertical="center"/>
    </xf>
    <xf numFmtId="0" fontId="14" fillId="0" borderId="19" xfId="8" applyFont="1" applyFill="1" applyBorder="1" applyAlignment="1">
      <alignment horizontal="left" vertical="center"/>
    </xf>
    <xf numFmtId="0" fontId="14" fillId="0" borderId="20" xfId="8" applyFont="1" applyFill="1" applyBorder="1" applyAlignment="1">
      <alignment horizontal="left" vertical="center"/>
    </xf>
    <xf numFmtId="177" fontId="10" fillId="0" borderId="18" xfId="7" applyNumberFormat="1" applyFont="1" applyFill="1" applyBorder="1" applyAlignment="1">
      <alignment horizontal="right" vertical="center" shrinkToFit="1"/>
    </xf>
    <xf numFmtId="177" fontId="10" fillId="0" borderId="19" xfId="7" applyNumberFormat="1" applyFont="1" applyFill="1" applyBorder="1" applyAlignment="1">
      <alignment horizontal="right" vertical="center" shrinkToFit="1"/>
    </xf>
    <xf numFmtId="177" fontId="10" fillId="0" borderId="20" xfId="7" applyNumberFormat="1" applyFont="1" applyFill="1" applyBorder="1" applyAlignment="1">
      <alignment horizontal="right" vertical="center" shrinkToFit="1"/>
    </xf>
    <xf numFmtId="0" fontId="16" fillId="0" borderId="0" xfId="7" applyFont="1" applyFill="1" applyBorder="1" applyAlignment="1">
      <alignment horizontal="left" vertical="center" wrapText="1"/>
    </xf>
    <xf numFmtId="0" fontId="16" fillId="0" borderId="28" xfId="7" applyFont="1" applyFill="1" applyBorder="1" applyAlignment="1">
      <alignment horizontal="left" vertical="center" wrapText="1"/>
    </xf>
    <xf numFmtId="177" fontId="10" fillId="0" borderId="27"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28" xfId="7" applyNumberFormat="1" applyFont="1" applyFill="1" applyBorder="1" applyAlignment="1">
      <alignment horizontal="right" vertical="center" shrinkToFit="1"/>
    </xf>
    <xf numFmtId="177" fontId="10" fillId="0" borderId="45" xfId="7" applyNumberFormat="1" applyFont="1" applyFill="1" applyBorder="1" applyAlignment="1">
      <alignment horizontal="right" vertical="center" shrinkToFit="1"/>
    </xf>
    <xf numFmtId="177" fontId="10" fillId="0" borderId="46" xfId="7" applyNumberFormat="1" applyFon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0" fontId="10" fillId="0" borderId="45" xfId="7" applyFont="1" applyFill="1" applyBorder="1" applyAlignment="1">
      <alignment horizontal="left" vertical="center"/>
    </xf>
    <xf numFmtId="0" fontId="10" fillId="0" borderId="46" xfId="7" applyFont="1" applyFill="1" applyBorder="1" applyAlignment="1">
      <alignment horizontal="left" vertical="center"/>
    </xf>
    <xf numFmtId="0" fontId="10" fillId="0" borderId="47" xfId="7" applyFont="1" applyFill="1" applyBorder="1" applyAlignment="1">
      <alignment horizontal="left" vertical="center"/>
    </xf>
    <xf numFmtId="0" fontId="10" fillId="0" borderId="27"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8" xfId="7" applyFont="1" applyFill="1" applyBorder="1" applyAlignment="1">
      <alignment horizontal="left" vertical="center"/>
    </xf>
    <xf numFmtId="0" fontId="8" fillId="0" borderId="9" xfId="7" applyFont="1" applyFill="1" applyBorder="1">
      <alignment vertical="center"/>
    </xf>
    <xf numFmtId="0" fontId="8"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9"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0" xfId="7" applyFont="1" applyFill="1" applyBorder="1" applyAlignment="1">
      <alignment horizontal="center" vertical="center" wrapText="1"/>
    </xf>
    <xf numFmtId="0" fontId="10" fillId="0" borderId="65"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38"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7"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5" xfId="7" applyFont="1" applyFill="1" applyBorder="1" applyAlignment="1">
      <alignment horizontal="center" vertical="center" textRotation="255"/>
    </xf>
    <xf numFmtId="0" fontId="10" fillId="0" borderId="46" xfId="7" applyFont="1" applyFill="1" applyBorder="1" applyAlignment="1">
      <alignment horizontal="center" vertical="center" textRotation="255"/>
    </xf>
    <xf numFmtId="0" fontId="10" fillId="0" borderId="41"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59" xfId="7" applyFont="1" applyFill="1" applyBorder="1" applyAlignment="1">
      <alignment horizontal="center" vertical="center"/>
    </xf>
    <xf numFmtId="177" fontId="10" fillId="0" borderId="59" xfId="7" applyNumberFormat="1" applyFont="1" applyFill="1" applyBorder="1" applyAlignment="1">
      <alignment horizontal="right" vertical="center" shrinkToFit="1"/>
    </xf>
    <xf numFmtId="177" fontId="10" fillId="0" borderId="60" xfId="7" applyNumberFormat="1" applyFont="1" applyFill="1" applyBorder="1" applyAlignment="1">
      <alignment horizontal="right" vertical="center" shrinkToFit="1"/>
    </xf>
    <xf numFmtId="177" fontId="10" fillId="0" borderId="61" xfId="7" applyNumberFormat="1" applyFont="1" applyFill="1" applyBorder="1" applyAlignment="1">
      <alignment horizontal="right" vertical="center" shrinkToFit="1"/>
    </xf>
    <xf numFmtId="183" fontId="10" fillId="0" borderId="46" xfId="7" applyNumberFormat="1" applyFont="1" applyFill="1" applyBorder="1" applyAlignment="1">
      <alignment horizontal="right" vertical="center"/>
    </xf>
    <xf numFmtId="183" fontId="10" fillId="0" borderId="47" xfId="7" applyNumberFormat="1" applyFont="1" applyFill="1" applyBorder="1" applyAlignment="1">
      <alignment horizontal="right" vertical="center"/>
    </xf>
    <xf numFmtId="0" fontId="10" fillId="0" borderId="62" xfId="7" applyFont="1" applyFill="1" applyBorder="1" applyAlignment="1">
      <alignment vertical="center"/>
    </xf>
    <xf numFmtId="0" fontId="10" fillId="0" borderId="63"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4"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177" fontId="10" fillId="0" borderId="19"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0" fontId="10" fillId="0" borderId="34" xfId="7" applyFont="1" applyFill="1" applyBorder="1" applyAlignment="1">
      <alignment vertical="center"/>
    </xf>
    <xf numFmtId="185" fontId="10" fillId="0" borderId="59" xfId="7" applyNumberFormat="1" applyFont="1" applyFill="1" applyBorder="1" applyAlignment="1">
      <alignment horizontal="right" vertical="center" shrinkToFit="1"/>
    </xf>
    <xf numFmtId="185" fontId="10" fillId="0" borderId="60" xfId="7" applyNumberFormat="1" applyFont="1" applyFill="1" applyBorder="1" applyAlignment="1">
      <alignment horizontal="right" vertical="center" shrinkToFit="1"/>
    </xf>
    <xf numFmtId="185" fontId="10" fillId="0" borderId="61" xfId="7" applyNumberFormat="1" applyFont="1" applyFill="1" applyBorder="1" applyAlignment="1">
      <alignment horizontal="right" vertical="center" shrinkToFit="1"/>
    </xf>
    <xf numFmtId="183" fontId="10" fillId="0" borderId="56" xfId="7" applyNumberFormat="1" applyFont="1" applyFill="1" applyBorder="1" applyAlignment="1">
      <alignment horizontal="right" vertical="center" shrinkToFit="1"/>
    </xf>
    <xf numFmtId="0" fontId="14" fillId="0" borderId="54" xfId="9" applyFont="1" applyFill="1" applyBorder="1" applyAlignment="1">
      <alignment horizontal="center" vertical="center" shrinkToFit="1"/>
    </xf>
    <xf numFmtId="0" fontId="14" fillId="0" borderId="55" xfId="9" applyFont="1" applyFill="1" applyBorder="1" applyAlignment="1">
      <alignment horizontal="center" vertical="center" shrinkToFit="1"/>
    </xf>
    <xf numFmtId="0" fontId="14" fillId="0" borderId="56" xfId="9" applyFont="1" applyFill="1" applyBorder="1" applyAlignment="1">
      <alignment horizontal="center" vertical="center" shrinkToFit="1"/>
    </xf>
    <xf numFmtId="187" fontId="14" fillId="0" borderId="1" xfId="7" applyNumberFormat="1" applyFont="1" applyFill="1" applyBorder="1" applyAlignment="1">
      <alignment horizontal="right" vertical="center" shrinkToFit="1"/>
    </xf>
    <xf numFmtId="187" fontId="14" fillId="0" borderId="2" xfId="7" applyNumberFormat="1" applyFont="1" applyFill="1" applyBorder="1" applyAlignment="1">
      <alignment horizontal="right" vertical="center" shrinkToFit="1"/>
    </xf>
    <xf numFmtId="187" fontId="14" fillId="0" borderId="39" xfId="7" applyNumberFormat="1" applyFont="1" applyFill="1" applyBorder="1" applyAlignment="1">
      <alignment horizontal="right" vertical="center" shrinkToFit="1"/>
    </xf>
    <xf numFmtId="0" fontId="10" fillId="0" borderId="38" xfId="7" applyFont="1" applyFill="1" applyBorder="1" applyAlignment="1">
      <alignment horizontal="center" vertical="center"/>
    </xf>
    <xf numFmtId="0" fontId="10" fillId="0" borderId="41" xfId="7" applyFont="1" applyFill="1" applyBorder="1" applyAlignment="1">
      <alignment horizontal="center" vertical="center"/>
    </xf>
    <xf numFmtId="0" fontId="10" fillId="0" borderId="18" xfId="10" applyFont="1" applyFill="1" applyBorder="1" applyAlignment="1">
      <alignment horizontal="left" vertical="center"/>
    </xf>
    <xf numFmtId="0" fontId="10" fillId="0" borderId="19" xfId="10" applyFont="1" applyFill="1" applyBorder="1" applyAlignment="1">
      <alignment horizontal="left" vertical="center"/>
    </xf>
    <xf numFmtId="0" fontId="10" fillId="0" borderId="20"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shrinkToFit="1"/>
    </xf>
    <xf numFmtId="183" fontId="10" fillId="0" borderId="9" xfId="7" applyNumberFormat="1" applyFont="1" applyFill="1" applyBorder="1" applyAlignment="1">
      <alignment horizontal="right" vertical="center" shrinkToFit="1"/>
    </xf>
    <xf numFmtId="183" fontId="10" fillId="0" borderId="11" xfId="7" applyNumberFormat="1" applyFont="1" applyFill="1" applyBorder="1" applyAlignment="1">
      <alignment horizontal="right" vertical="center" shrinkToFit="1"/>
    </xf>
    <xf numFmtId="183" fontId="10" fillId="0" borderId="53" xfId="7" applyNumberFormat="1" applyFont="1" applyFill="1" applyBorder="1" applyAlignment="1">
      <alignment horizontal="right" vertical="center" shrinkToFit="1"/>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177" fontId="14" fillId="0" borderId="10" xfId="7" applyNumberFormat="1" applyFont="1" applyFill="1" applyBorder="1" applyAlignment="1">
      <alignment horizontal="right" vertical="center" shrinkToFit="1"/>
    </xf>
    <xf numFmtId="177" fontId="14" fillId="0" borderId="9"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0" fontId="10" fillId="0" borderId="29" xfId="7" applyFont="1" applyFill="1" applyBorder="1" applyAlignment="1">
      <alignment horizontal="center" vertical="center"/>
    </xf>
    <xf numFmtId="183" fontId="10" fillId="0" borderId="45" xfId="7" applyNumberFormat="1" applyFont="1" applyFill="1" applyBorder="1" applyAlignment="1">
      <alignment horizontal="right" vertical="center" shrinkToFit="1"/>
    </xf>
    <xf numFmtId="183" fontId="10" fillId="0" borderId="46"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shrinkToFit="1"/>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27" xfId="7" applyNumberFormat="1" applyFont="1" applyFill="1" applyBorder="1" applyAlignment="1">
      <alignment horizontal="right" vertical="center" shrinkToFit="1"/>
    </xf>
    <xf numFmtId="185" fontId="10" fillId="0" borderId="0" xfId="7" applyNumberFormat="1" applyFont="1" applyFill="1" applyBorder="1" applyAlignment="1">
      <alignment horizontal="right" vertical="center" shrinkToFit="1"/>
    </xf>
    <xf numFmtId="185" fontId="10" fillId="0" borderId="28" xfId="7" applyNumberFormat="1" applyFont="1" applyFill="1" applyBorder="1" applyAlignment="1">
      <alignment horizontal="right" vertical="center" shrinkToFit="1"/>
    </xf>
    <xf numFmtId="0" fontId="10" fillId="0" borderId="18"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4" xfId="7" applyFont="1" applyFill="1" applyBorder="1" applyAlignment="1">
      <alignment horizontal="center" vertical="center" wrapText="1"/>
    </xf>
    <xf numFmtId="0" fontId="10" fillId="0" borderId="27"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5" xfId="7" applyFont="1" applyFill="1" applyBorder="1" applyAlignment="1">
      <alignment horizontal="center" vertical="center" wrapText="1"/>
    </xf>
    <xf numFmtId="0" fontId="10" fillId="0" borderId="46" xfId="7" applyFont="1" applyFill="1" applyBorder="1" applyAlignment="1">
      <alignment horizontal="center" vertical="center" wrapText="1"/>
    </xf>
    <xf numFmtId="0" fontId="10" fillId="0" borderId="41" xfId="7" applyFont="1" applyFill="1" applyBorder="1" applyAlignment="1">
      <alignment horizontal="center" vertical="center" wrapText="1"/>
    </xf>
    <xf numFmtId="0" fontId="14" fillId="0" borderId="16" xfId="7" applyFont="1" applyFill="1" applyBorder="1" applyAlignment="1">
      <alignment vertical="center"/>
    </xf>
    <xf numFmtId="0" fontId="14" fillId="0" borderId="50" xfId="7" applyFont="1" applyFill="1" applyBorder="1" applyAlignment="1">
      <alignment vertical="center"/>
    </xf>
    <xf numFmtId="0" fontId="14" fillId="0" borderId="51" xfId="7" applyFont="1" applyFill="1" applyBorder="1" applyAlignment="1">
      <alignment vertical="center"/>
    </xf>
    <xf numFmtId="177" fontId="14" fillId="0" borderId="16" xfId="7" applyNumberFormat="1" applyFont="1" applyFill="1" applyBorder="1" applyAlignment="1">
      <alignment horizontal="right" vertical="center" shrinkToFit="1"/>
    </xf>
    <xf numFmtId="177" fontId="14" fillId="0" borderId="19" xfId="7" applyNumberFormat="1" applyFont="1" applyFill="1" applyBorder="1" applyAlignment="1">
      <alignment horizontal="right" vertical="center" shrinkToFit="1"/>
    </xf>
    <xf numFmtId="177" fontId="14" fillId="0" borderId="20" xfId="7" applyNumberFormat="1" applyFont="1" applyFill="1" applyBorder="1" applyAlignment="1">
      <alignment horizontal="right" vertical="center" shrinkToFit="1"/>
    </xf>
    <xf numFmtId="0" fontId="10" fillId="0" borderId="34"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10"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53" xfId="7" applyFont="1" applyFill="1" applyBorder="1" applyAlignment="1">
      <alignment horizontal="center" vertical="center" shrinkToFit="1"/>
    </xf>
    <xf numFmtId="187" fontId="10" fillId="0" borderId="54" xfId="7" applyNumberFormat="1" applyFont="1" applyFill="1" applyBorder="1" applyAlignment="1">
      <alignment horizontal="right" vertical="center" shrinkToFit="1"/>
    </xf>
    <xf numFmtId="187" fontId="10" fillId="0" borderId="55" xfId="7" applyNumberFormat="1" applyFont="1" applyFill="1" applyBorder="1" applyAlignment="1">
      <alignment horizontal="right" vertical="center" shrinkToFit="1"/>
    </xf>
    <xf numFmtId="187" fontId="10" fillId="0" borderId="57" xfId="7" applyNumberFormat="1" applyFont="1" applyFill="1" applyBorder="1" applyAlignment="1">
      <alignment horizontal="right" vertical="center" shrinkToFit="1"/>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49" xfId="7" applyFont="1" applyFill="1" applyBorder="1" applyAlignment="1">
      <alignment vertical="center"/>
    </xf>
    <xf numFmtId="0" fontId="10" fillId="0" borderId="50" xfId="7" applyFont="1" applyFill="1" applyBorder="1" applyAlignment="1">
      <alignment vertical="center"/>
    </xf>
    <xf numFmtId="0" fontId="10" fillId="0" borderId="51" xfId="7" applyFont="1" applyFill="1" applyBorder="1" applyAlignment="1">
      <alignment vertical="center"/>
    </xf>
    <xf numFmtId="177" fontId="10" fillId="0" borderId="49" xfId="7" applyNumberFormat="1" applyFont="1" applyFill="1" applyBorder="1" applyAlignment="1">
      <alignment horizontal="right" vertical="center" shrinkToFit="1"/>
    </xf>
    <xf numFmtId="177" fontId="10" fillId="0" borderId="50" xfId="7" applyNumberFormat="1" applyFont="1" applyFill="1" applyBorder="1" applyAlignment="1">
      <alignment horizontal="right" vertical="center" shrinkToFit="1"/>
    </xf>
    <xf numFmtId="177" fontId="10" fillId="0" borderId="52" xfId="7" applyNumberFormat="1" applyFont="1" applyFill="1" applyBorder="1" applyAlignment="1">
      <alignment horizontal="right" vertical="center" shrinkToFit="1"/>
    </xf>
    <xf numFmtId="0" fontId="10" fillId="0" borderId="20"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184" fontId="10" fillId="0" borderId="27" xfId="7" applyNumberFormat="1" applyFont="1" applyFill="1" applyBorder="1" applyAlignment="1">
      <alignment horizontal="right" vertical="center" shrinkToFit="1"/>
    </xf>
    <xf numFmtId="184" fontId="10" fillId="0" borderId="0" xfId="7" applyNumberFormat="1" applyFont="1" applyFill="1" applyBorder="1" applyAlignment="1">
      <alignment horizontal="right" vertical="center" shrinkToFit="1"/>
    </xf>
    <xf numFmtId="184" fontId="10" fillId="0" borderId="28" xfId="7" applyNumberFormat="1" applyFont="1" applyFill="1" applyBorder="1" applyAlignment="1">
      <alignment horizontal="right" vertical="center" shrinkToFit="1"/>
    </xf>
    <xf numFmtId="0" fontId="10" fillId="0" borderId="35"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9"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28" xfId="7" applyNumberFormat="1" applyFont="1" applyFill="1" applyBorder="1" applyAlignment="1">
      <alignment horizontal="center" vertical="center"/>
    </xf>
    <xf numFmtId="49" fontId="10" fillId="0" borderId="43" xfId="7" applyNumberFormat="1" applyFont="1" applyFill="1" applyBorder="1" applyAlignment="1">
      <alignment horizontal="center" vertical="center"/>
    </xf>
    <xf numFmtId="49" fontId="10" fillId="0" borderId="46" xfId="7" applyNumberFormat="1" applyFont="1" applyFill="1" applyBorder="1" applyAlignment="1">
      <alignment horizontal="center" vertical="center"/>
    </xf>
    <xf numFmtId="49" fontId="10" fillId="0" borderId="47" xfId="7" applyNumberFormat="1" applyFont="1" applyFill="1" applyBorder="1" applyAlignment="1">
      <alignment horizontal="center" vertical="center"/>
    </xf>
    <xf numFmtId="0" fontId="10" fillId="0" borderId="18" xfId="7" applyFont="1" applyFill="1" applyBorder="1" applyAlignment="1">
      <alignment horizontal="lef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183" fontId="10" fillId="0" borderId="18" xfId="7" applyNumberFormat="1" applyFont="1" applyFill="1" applyBorder="1" applyAlignment="1">
      <alignment horizontal="right" vertical="center" shrinkToFit="1"/>
    </xf>
    <xf numFmtId="183" fontId="10" fillId="0" borderId="19" xfId="7" applyNumberFormat="1" applyFont="1" applyFill="1" applyBorder="1" applyAlignment="1">
      <alignment horizontal="right" vertical="center" shrinkToFit="1"/>
    </xf>
    <xf numFmtId="183" fontId="10" fillId="0" borderId="20" xfId="7" applyNumberFormat="1" applyFont="1" applyFill="1" applyBorder="1" applyAlignment="1">
      <alignment horizontal="right" vertical="center" shrinkToFit="1"/>
    </xf>
    <xf numFmtId="49" fontId="11" fillId="0" borderId="0" xfId="7" applyNumberFormat="1" applyFont="1" applyFill="1" applyAlignment="1">
      <alignment horizontal="center" vertical="center"/>
    </xf>
    <xf numFmtId="0" fontId="10" fillId="0" borderId="13" xfId="7" applyFont="1" applyFill="1" applyBorder="1" applyAlignment="1">
      <alignment horizontal="center" vertical="center"/>
    </xf>
    <xf numFmtId="0" fontId="10" fillId="0" borderId="14" xfId="7" applyFont="1" applyFill="1" applyBorder="1" applyAlignment="1">
      <alignment horizontal="center" vertical="center"/>
    </xf>
    <xf numFmtId="0" fontId="10" fillId="0" borderId="15"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7"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10"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77" fontId="10" fillId="3" borderId="75"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3" xfId="11" applyNumberFormat="1" applyFont="1" applyFill="1" applyBorder="1" applyAlignment="1">
      <alignment horizontal="right" vertical="center" shrinkToFit="1"/>
    </xf>
    <xf numFmtId="0" fontId="10" fillId="3" borderId="75"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69" xfId="11" applyNumberFormat="1" applyFont="1" applyFill="1" applyBorder="1" applyAlignment="1">
      <alignment horizontal="right" vertical="center" shrinkToFit="1"/>
    </xf>
    <xf numFmtId="183" fontId="10" fillId="0" borderId="72" xfId="11" applyNumberFormat="1" applyFont="1" applyFill="1" applyBorder="1" applyAlignment="1">
      <alignment horizontal="right" vertical="center" shrinkToFit="1"/>
    </xf>
    <xf numFmtId="183" fontId="10" fillId="0" borderId="0" xfId="11" applyNumberFormat="1" applyFont="1" applyFill="1" applyBorder="1" applyAlignment="1">
      <alignment horizontal="right" vertical="center" shrinkToFit="1"/>
    </xf>
    <xf numFmtId="183" fontId="10" fillId="0" borderId="69" xfId="11" applyNumberFormat="1" applyFont="1" applyFill="1" applyBorder="1" applyAlignment="1">
      <alignment horizontal="right" vertical="center" shrinkToFit="1"/>
    </xf>
    <xf numFmtId="177" fontId="10" fillId="0" borderId="72" xfId="11" applyNumberFormat="1" applyFont="1" applyFill="1" applyBorder="1" applyAlignment="1">
      <alignment horizontal="right" vertical="center" shrinkToFit="1"/>
    </xf>
    <xf numFmtId="177" fontId="10" fillId="3" borderId="72"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69" xfId="11" applyNumberFormat="1" applyFont="1" applyFill="1" applyBorder="1" applyAlignment="1">
      <alignment horizontal="right" vertical="center" shrinkToFit="1"/>
    </xf>
    <xf numFmtId="0" fontId="10" fillId="3" borderId="72"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77" fontId="10" fillId="0" borderId="7" xfId="11" applyNumberFormat="1" applyFont="1" applyFill="1" applyBorder="1" applyAlignment="1">
      <alignment horizontal="right" vertical="center" shrinkToFit="1"/>
    </xf>
    <xf numFmtId="177" fontId="10" fillId="0" borderId="73" xfId="11" applyNumberFormat="1" applyFont="1" applyFill="1" applyBorder="1" applyAlignment="1">
      <alignment horizontal="right" vertical="center" shrinkToFit="1"/>
    </xf>
    <xf numFmtId="183" fontId="10" fillId="0" borderId="74" xfId="11" applyNumberFormat="1" applyFont="1" applyFill="1" applyBorder="1" applyAlignment="1">
      <alignment horizontal="right" vertical="center" shrinkToFit="1"/>
    </xf>
    <xf numFmtId="177" fontId="10" fillId="0" borderId="74" xfId="11" applyNumberFormat="1" applyFont="1" applyFill="1" applyBorder="1" applyAlignment="1">
      <alignment horizontal="right" vertical="center" shrinkToFit="1"/>
    </xf>
    <xf numFmtId="183" fontId="10" fillId="0" borderId="7" xfId="11" applyNumberFormat="1" applyFont="1" applyFill="1" applyBorder="1" applyAlignment="1">
      <alignment horizontal="right" vertical="center" shrinkToFit="1"/>
    </xf>
    <xf numFmtId="183" fontId="10"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7" xfId="11" applyFont="1" applyFill="1" applyBorder="1">
      <alignment vertical="center"/>
    </xf>
    <xf numFmtId="0" fontId="10" fillId="0" borderId="8" xfId="11" applyFont="1" applyFill="1" applyBorder="1">
      <alignment vertical="center"/>
    </xf>
    <xf numFmtId="177" fontId="10" fillId="0" borderId="8" xfId="11" applyNumberFormat="1" applyFont="1" applyFill="1" applyBorder="1" applyAlignment="1">
      <alignment horizontal="right" vertical="center" shrinkToFit="1"/>
    </xf>
    <xf numFmtId="183" fontId="10" fillId="0" borderId="7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83" fontId="10" fillId="0" borderId="5" xfId="11" applyNumberFormat="1" applyFont="1" applyFill="1" applyBorder="1" applyAlignment="1">
      <alignment horizontal="right" vertical="center" shrinkToFi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83" fontId="3" fillId="0" borderId="5" xfId="11" applyNumberFormat="1" applyFill="1" applyBorder="1" applyAlignment="1">
      <alignment horizontal="right" vertical="center" shrinkToFit="1"/>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3" xfId="11" applyNumberFormat="1" applyFont="1" applyFill="1" applyBorder="1" applyAlignment="1">
      <alignment horizontal="right" vertical="center" shrinkToFit="1"/>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shrinkToFit="1"/>
    </xf>
    <xf numFmtId="183" fontId="10"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83" fontId="10"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10"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1" xfId="11" applyNumberFormat="1" applyFont="1" applyFill="1" applyBorder="1" applyAlignment="1">
      <alignment horizontal="right" vertical="center" shrinkToFit="1"/>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68" xfId="11" applyNumberFormat="1" applyFont="1" applyFill="1" applyBorder="1" applyAlignment="1">
      <alignment horizontal="right" vertical="center" shrinkToFit="1"/>
    </xf>
    <xf numFmtId="177" fontId="10" fillId="0" borderId="66" xfId="11" applyNumberFormat="1" applyFont="1" applyFill="1" applyBorder="1" applyAlignment="1">
      <alignment horizontal="right" vertical="center" shrinkToFit="1"/>
    </xf>
    <xf numFmtId="183" fontId="10" fillId="0" borderId="68" xfId="11" applyNumberFormat="1" applyFont="1" applyFill="1" applyBorder="1" applyAlignment="1">
      <alignment horizontal="right" vertical="center" shrinkToFit="1"/>
    </xf>
    <xf numFmtId="183" fontId="10" fillId="0" borderId="3" xfId="11" applyNumberFormat="1" applyFont="1" applyFill="1" applyBorder="1" applyAlignment="1">
      <alignment horizontal="right" vertical="center" shrinkToFit="1"/>
    </xf>
    <xf numFmtId="0" fontId="1" fillId="0" borderId="0" xfId="1" applyAlignment="1">
      <alignment vertical="center"/>
    </xf>
    <xf numFmtId="183" fontId="10" fillId="0" borderId="66" xfId="11" applyNumberFormat="1" applyFont="1" applyFill="1" applyBorder="1" applyAlignment="1">
      <alignment horizontal="right" vertical="center" shrinkToFit="1"/>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2"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6" xfId="11" applyFont="1" applyFill="1" applyBorder="1">
      <alignment vertical="center"/>
    </xf>
    <xf numFmtId="177" fontId="10" fillId="0" borderId="4"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0" fontId="10" fillId="0" borderId="12" xfId="11" applyFont="1" applyBorder="1" applyAlignment="1">
      <alignment horizontal="center" vertical="center"/>
    </xf>
    <xf numFmtId="183" fontId="10" fillId="0" borderId="67"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49" fontId="13" fillId="0" borderId="21" xfId="11" applyNumberFormat="1" applyFont="1" applyFill="1" applyBorder="1" applyAlignment="1">
      <alignment horizontal="center" vertical="center"/>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[2]データシート!$F$2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([2]データシート!$A$3,[2]データシート!$A$5,[2]データシート!$A$7,[2]データシート!$A$9,[2]データシート!$A$11)</c:f>
              <c:strCache>
                <c:ptCount val="5"/>
                <c:pt idx="0">
                  <c:v> H28</c:v>
                </c:pt>
                <c:pt idx="1">
                  <c:v> H29</c:v>
                </c:pt>
                <c:pt idx="2">
                  <c:v> H30</c:v>
                </c:pt>
                <c:pt idx="3">
                  <c:v> R01</c:v>
                </c:pt>
                <c:pt idx="4">
                  <c:v> R02</c:v>
                </c:pt>
              </c:strCache>
            </c:strRef>
          </c:cat>
          <c:val>
            <c:numRef>
              <c:f>([2]データシート!$F$3,[2]データシート!$F$5,[2]データシート!$F$7,[2]データシート!$F$9,[2]データシート!$F$11)</c:f>
              <c:numCache>
                <c:formatCode>General</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0451-4CFB-AA8D-FC487628DF75}"/>
            </c:ext>
          </c:extLst>
        </c:ser>
        <c:ser>
          <c:idx val="1"/>
          <c:order val="1"/>
          <c:tx>
            <c:strRef>
              <c:f>[2]データシート!$D$2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([2]データシート!$A$3,[2]データシート!$A$5,[2]データシート!$A$7,[2]データシート!$A$9,[2]データシート!$A$11)</c:f>
              <c:strCache>
                <c:ptCount val="5"/>
                <c:pt idx="0">
                  <c:v> H28</c:v>
                </c:pt>
                <c:pt idx="1">
                  <c:v> H29</c:v>
                </c:pt>
                <c:pt idx="2">
                  <c:v> H30</c:v>
                </c:pt>
                <c:pt idx="3">
                  <c:v> R01</c:v>
                </c:pt>
                <c:pt idx="4">
                  <c:v> R02</c:v>
                </c:pt>
              </c:strCache>
            </c:strRef>
          </c:cat>
          <c:val>
            <c:numRef>
              <c:f>([2]データシート!$D$3,[2]データシート!$D$5,[2]データシート!$D$7,[2]データシート!$D$9,[2]データシート!$D$11)</c:f>
              <c:numCache>
                <c:formatCode>General</c:formatCode>
                <c:ptCount val="5"/>
                <c:pt idx="0">
                  <c:v>44262</c:v>
                </c:pt>
                <c:pt idx="1">
                  <c:v>40666</c:v>
                </c:pt>
                <c:pt idx="2">
                  <c:v>54621</c:v>
                </c:pt>
                <c:pt idx="3">
                  <c:v>48134</c:v>
                </c:pt>
                <c:pt idx="4">
                  <c:v>35270</c:v>
                </c:pt>
              </c:numCache>
            </c:numRef>
          </c:val>
          <c:smooth val="0"/>
          <c:extLst>
            <c:ext xmlns:c16="http://schemas.microsoft.com/office/drawing/2014/chart" uri="{C3380CC4-5D6E-409C-BE32-E72D297353CC}">
              <c16:uniqueId val="{00000001-0451-4CFB-AA8D-FC487628DF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H28</c:v>
                </c:pt>
                <c:pt idx="1">
                  <c:v>H29</c:v>
                </c:pt>
                <c:pt idx="2">
                  <c:v>H30</c:v>
                </c:pt>
                <c:pt idx="3">
                  <c:v>R01</c:v>
                </c:pt>
                <c:pt idx="4">
                  <c:v>R02</c:v>
                </c:pt>
              </c:strCache>
            </c:strRef>
          </c:cat>
          <c:val>
            <c:numRef>
              <c:f>[2]データシート!$B$19:$F$19</c:f>
              <c:numCache>
                <c:formatCode>General</c:formatCode>
                <c:ptCount val="5"/>
                <c:pt idx="0">
                  <c:v>4.68</c:v>
                </c:pt>
                <c:pt idx="1">
                  <c:v>5.42</c:v>
                </c:pt>
                <c:pt idx="2">
                  <c:v>5.38</c:v>
                </c:pt>
                <c:pt idx="3">
                  <c:v>5.94</c:v>
                </c:pt>
                <c:pt idx="4">
                  <c:v>6.23</c:v>
                </c:pt>
              </c:numCache>
            </c:numRef>
          </c:val>
          <c:extLst>
            <c:ext xmlns:c16="http://schemas.microsoft.com/office/drawing/2014/chart" uri="{C3380CC4-5D6E-409C-BE32-E72D297353CC}">
              <c16:uniqueId val="{00000000-4D68-4AF0-B851-33DFFCC17E63}"/>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H28</c:v>
                </c:pt>
                <c:pt idx="1">
                  <c:v>H29</c:v>
                </c:pt>
                <c:pt idx="2">
                  <c:v>H30</c:v>
                </c:pt>
                <c:pt idx="3">
                  <c:v>R01</c:v>
                </c:pt>
                <c:pt idx="4">
                  <c:v>R02</c:v>
                </c:pt>
              </c:strCache>
            </c:strRef>
          </c:cat>
          <c:val>
            <c:numRef>
              <c:f>[2]データシート!$B$20:$F$20</c:f>
              <c:numCache>
                <c:formatCode>General</c:formatCode>
                <c:ptCount val="5"/>
                <c:pt idx="0">
                  <c:v>14.54</c:v>
                </c:pt>
                <c:pt idx="1">
                  <c:v>12.17</c:v>
                </c:pt>
                <c:pt idx="2">
                  <c:v>11.2</c:v>
                </c:pt>
                <c:pt idx="3">
                  <c:v>12.27</c:v>
                </c:pt>
                <c:pt idx="4">
                  <c:v>12.65</c:v>
                </c:pt>
              </c:numCache>
            </c:numRef>
          </c:val>
          <c:extLst>
            <c:ext xmlns:c16="http://schemas.microsoft.com/office/drawing/2014/chart" uri="{C3380CC4-5D6E-409C-BE32-E72D297353CC}">
              <c16:uniqueId val="{00000001-4D68-4AF0-B851-33DFFCC17E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H28</c:v>
                </c:pt>
                <c:pt idx="1">
                  <c:v>H29</c:v>
                </c:pt>
                <c:pt idx="2">
                  <c:v>H30</c:v>
                </c:pt>
                <c:pt idx="3">
                  <c:v>R01</c:v>
                </c:pt>
                <c:pt idx="4">
                  <c:v>R02</c:v>
                </c:pt>
              </c:strCache>
            </c:strRef>
          </c:cat>
          <c:val>
            <c:numRef>
              <c:f>[2]データシート!$B$21:$F$21</c:f>
              <c:numCache>
                <c:formatCode>General</c:formatCode>
                <c:ptCount val="5"/>
                <c:pt idx="0">
                  <c:v>-6.06</c:v>
                </c:pt>
                <c:pt idx="1">
                  <c:v>-3.95</c:v>
                </c:pt>
                <c:pt idx="2">
                  <c:v>-3.94</c:v>
                </c:pt>
                <c:pt idx="3">
                  <c:v>-1.26</c:v>
                </c:pt>
                <c:pt idx="4">
                  <c:v>-1.74</c:v>
                </c:pt>
              </c:numCache>
            </c:numRef>
          </c:val>
          <c:smooth val="0"/>
          <c:extLst>
            <c:ext xmlns:c16="http://schemas.microsoft.com/office/drawing/2014/chart" uri="{C3380CC4-5D6E-409C-BE32-E72D297353CC}">
              <c16:uniqueId val="{00000002-4D68-4AF0-B851-33DFFCC17E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[2]データシート!$B$27:$K$27</c:f>
              <c:numCache>
                <c:formatCode>General</c:formatCode>
                <c:ptCount val="10"/>
                <c:pt idx="0">
                  <c:v>#N/A</c:v>
                </c:pt>
                <c:pt idx="1">
                  <c:v>1.1499999999999999</c:v>
                </c:pt>
                <c:pt idx="2">
                  <c:v>#N/A</c:v>
                </c:pt>
                <c:pt idx="3">
                  <c:v>1.18</c:v>
                </c:pt>
                <c:pt idx="4">
                  <c:v>#N/A</c:v>
                </c:pt>
                <c:pt idx="5">
                  <c:v>1.2</c:v>
                </c:pt>
                <c:pt idx="6">
                  <c:v>#N/A</c:v>
                </c:pt>
                <c:pt idx="7">
                  <c:v>1.22</c:v>
                </c:pt>
                <c:pt idx="8">
                  <c:v>#N/A</c:v>
                </c:pt>
                <c:pt idx="9">
                  <c:v>0.11</c:v>
                </c:pt>
              </c:numCache>
            </c:numRef>
          </c:val>
          <c:extLst>
            <c:ext xmlns:c16="http://schemas.microsoft.com/office/drawing/2014/chart" uri="{C3380CC4-5D6E-409C-BE32-E72D297353CC}">
              <c16:uniqueId val="{00000000-D787-41D1-8D46-FDBFE610EAD9}"/>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87-41D1-8D46-FDBFE610EAD9}"/>
            </c:ext>
          </c:extLst>
        </c:ser>
        <c:ser>
          <c:idx val="2"/>
          <c:order val="2"/>
          <c:tx>
            <c:strRef>
              <c:f>[2]データシート!$A$29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[2]データシート!$B$29:$K$29</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2-D787-41D1-8D46-FDBFE610EAD9}"/>
            </c:ext>
          </c:extLst>
        </c:ser>
        <c:ser>
          <c:idx val="3"/>
          <c:order val="3"/>
          <c:tx>
            <c:strRef>
              <c:f>[2]データシート!$A$30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[2]データシート!$B$30:$K$30</c:f>
              <c:numCache>
                <c:formatCode>General</c:formatCode>
                <c:ptCount val="10"/>
                <c:pt idx="0">
                  <c:v>0</c:v>
                </c:pt>
                <c:pt idx="1">
                  <c:v>0</c:v>
                </c:pt>
                <c:pt idx="2">
                  <c:v>0</c:v>
                </c:pt>
                <c:pt idx="3">
                  <c:v>0</c:v>
                </c:pt>
                <c:pt idx="4">
                  <c:v>0</c:v>
                </c:pt>
                <c:pt idx="5">
                  <c:v>0</c:v>
                </c:pt>
                <c:pt idx="6">
                  <c:v>0</c:v>
                </c:pt>
                <c:pt idx="7">
                  <c:v>0</c:v>
                </c:pt>
                <c:pt idx="8">
                  <c:v>#N/A</c:v>
                </c:pt>
                <c:pt idx="9">
                  <c:v>0.64</c:v>
                </c:pt>
              </c:numCache>
            </c:numRef>
          </c:val>
          <c:extLst>
            <c:ext xmlns:c16="http://schemas.microsoft.com/office/drawing/2014/chart" uri="{C3380CC4-5D6E-409C-BE32-E72D297353CC}">
              <c16:uniqueId val="{00000003-D787-41D1-8D46-FDBFE610EAD9}"/>
            </c:ext>
          </c:extLst>
        </c:ser>
        <c:ser>
          <c:idx val="4"/>
          <c:order val="4"/>
          <c:tx>
            <c:strRef>
              <c:f>[2]データシート!$A$31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[2]データシート!$B$31:$K$31</c:f>
              <c:numCache>
                <c:formatCode>General</c:formatCode>
                <c:ptCount val="10"/>
                <c:pt idx="0">
                  <c:v>#N/A</c:v>
                </c:pt>
                <c:pt idx="1">
                  <c:v>1.59</c:v>
                </c:pt>
                <c:pt idx="2">
                  <c:v>#N/A</c:v>
                </c:pt>
                <c:pt idx="3">
                  <c:v>1.73</c:v>
                </c:pt>
                <c:pt idx="4">
                  <c:v>#N/A</c:v>
                </c:pt>
                <c:pt idx="5">
                  <c:v>0.54</c:v>
                </c:pt>
                <c:pt idx="6">
                  <c:v>#N/A</c:v>
                </c:pt>
                <c:pt idx="7">
                  <c:v>0.57999999999999996</c:v>
                </c:pt>
                <c:pt idx="8">
                  <c:v>#N/A</c:v>
                </c:pt>
                <c:pt idx="9">
                  <c:v>1.07</c:v>
                </c:pt>
              </c:numCache>
            </c:numRef>
          </c:val>
          <c:extLst>
            <c:ext xmlns:c16="http://schemas.microsoft.com/office/drawing/2014/chart" uri="{C3380CC4-5D6E-409C-BE32-E72D297353CC}">
              <c16:uniqueId val="{00000004-D787-41D1-8D46-FDBFE610EAD9}"/>
            </c:ext>
          </c:extLst>
        </c:ser>
        <c:ser>
          <c:idx val="5"/>
          <c:order val="5"/>
          <c:tx>
            <c:strRef>
              <c:f>[2]データシート!$A$32</c:f>
              <c:strCache>
                <c:ptCount val="1"/>
                <c:pt idx="0">
                  <c:v>小型自動車競走事業費特別会計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[2]データシート!$B$32:$K$32</c:f>
              <c:numCache>
                <c:formatCode>General</c:formatCode>
                <c:ptCount val="10"/>
                <c:pt idx="0">
                  <c:v>#N/A</c:v>
                </c:pt>
                <c:pt idx="1">
                  <c:v>0.47</c:v>
                </c:pt>
                <c:pt idx="2">
                  <c:v>#N/A</c:v>
                </c:pt>
                <c:pt idx="3">
                  <c:v>0.68</c:v>
                </c:pt>
                <c:pt idx="4">
                  <c:v>#N/A</c:v>
                </c:pt>
                <c:pt idx="5">
                  <c:v>0.91</c:v>
                </c:pt>
                <c:pt idx="6">
                  <c:v>#N/A</c:v>
                </c:pt>
                <c:pt idx="7">
                  <c:v>0.41</c:v>
                </c:pt>
                <c:pt idx="8">
                  <c:v>#N/A</c:v>
                </c:pt>
                <c:pt idx="9">
                  <c:v>1.24</c:v>
                </c:pt>
              </c:numCache>
            </c:numRef>
          </c:val>
          <c:extLst>
            <c:ext xmlns:c16="http://schemas.microsoft.com/office/drawing/2014/chart" uri="{C3380CC4-5D6E-409C-BE32-E72D297353CC}">
              <c16:uniqueId val="{00000005-D787-41D1-8D46-FDBFE610EAD9}"/>
            </c:ext>
          </c:extLst>
        </c:ser>
        <c:ser>
          <c:idx val="6"/>
          <c:order val="6"/>
          <c:tx>
            <c:strRef>
              <c:f>[2]データシート!$A$33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[2]データシート!$B$33:$K$33</c:f>
              <c:numCache>
                <c:formatCode>General</c:formatCode>
                <c:ptCount val="10"/>
                <c:pt idx="0">
                  <c:v>#N/A</c:v>
                </c:pt>
                <c:pt idx="1">
                  <c:v>1.68</c:v>
                </c:pt>
                <c:pt idx="2">
                  <c:v>#N/A</c:v>
                </c:pt>
                <c:pt idx="3">
                  <c:v>1.39</c:v>
                </c:pt>
                <c:pt idx="4">
                  <c:v>#N/A</c:v>
                </c:pt>
                <c:pt idx="5">
                  <c:v>1.23</c:v>
                </c:pt>
                <c:pt idx="6">
                  <c:v>#N/A</c:v>
                </c:pt>
                <c:pt idx="7">
                  <c:v>1.02</c:v>
                </c:pt>
                <c:pt idx="8">
                  <c:v>#N/A</c:v>
                </c:pt>
                <c:pt idx="9">
                  <c:v>1.26</c:v>
                </c:pt>
              </c:numCache>
            </c:numRef>
          </c:val>
          <c:extLst>
            <c:ext xmlns:c16="http://schemas.microsoft.com/office/drawing/2014/chart" uri="{C3380CC4-5D6E-409C-BE32-E72D297353CC}">
              <c16:uniqueId val="{00000006-D787-41D1-8D46-FDBFE610EAD9}"/>
            </c:ext>
          </c:extLst>
        </c:ser>
        <c:ser>
          <c:idx val="7"/>
          <c:order val="7"/>
          <c:tx>
            <c:strRef>
              <c:f>[2]データシート!$A$34</c:f>
              <c:strCache>
                <c:ptCount val="1"/>
                <c:pt idx="0">
                  <c:v>水道事業会計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[2]データシート!$B$34:$K$34</c:f>
              <c:numCache>
                <c:formatCode>General</c:formatCode>
                <c:ptCount val="10"/>
                <c:pt idx="0">
                  <c:v>#N/A</c:v>
                </c:pt>
                <c:pt idx="1">
                  <c:v>7.06</c:v>
                </c:pt>
                <c:pt idx="2">
                  <c:v>#N/A</c:v>
                </c:pt>
                <c:pt idx="3">
                  <c:v>6.87</c:v>
                </c:pt>
                <c:pt idx="4">
                  <c:v>#N/A</c:v>
                </c:pt>
                <c:pt idx="5">
                  <c:v>6.46</c:v>
                </c:pt>
                <c:pt idx="6">
                  <c:v>#N/A</c:v>
                </c:pt>
                <c:pt idx="7">
                  <c:v>5.76</c:v>
                </c:pt>
                <c:pt idx="8">
                  <c:v>#N/A</c:v>
                </c:pt>
                <c:pt idx="9">
                  <c:v>5.77</c:v>
                </c:pt>
              </c:numCache>
            </c:numRef>
          </c:val>
          <c:extLst>
            <c:ext xmlns:c16="http://schemas.microsoft.com/office/drawing/2014/chart" uri="{C3380CC4-5D6E-409C-BE32-E72D297353CC}">
              <c16:uniqueId val="{00000007-D787-41D1-8D46-FDBFE610EAD9}"/>
            </c:ext>
          </c:extLst>
        </c:ser>
        <c:ser>
          <c:idx val="8"/>
          <c:order val="8"/>
          <c:tx>
            <c:strRef>
              <c:f>[2]データシート!$A$35</c:f>
              <c:strCache>
                <c:ptCount val="1"/>
                <c:pt idx="0">
                  <c:v>一般会計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[2]データシート!$B$35:$K$35</c:f>
              <c:numCache>
                <c:formatCode>General</c:formatCode>
                <c:ptCount val="10"/>
                <c:pt idx="0">
                  <c:v>#N/A</c:v>
                </c:pt>
                <c:pt idx="1">
                  <c:v>4.62</c:v>
                </c:pt>
                <c:pt idx="2">
                  <c:v>#N/A</c:v>
                </c:pt>
                <c:pt idx="3">
                  <c:v>5.36</c:v>
                </c:pt>
                <c:pt idx="4">
                  <c:v>#N/A</c:v>
                </c:pt>
                <c:pt idx="5">
                  <c:v>5.27</c:v>
                </c:pt>
                <c:pt idx="6">
                  <c:v>#N/A</c:v>
                </c:pt>
                <c:pt idx="7">
                  <c:v>5.83</c:v>
                </c:pt>
                <c:pt idx="8">
                  <c:v>#N/A</c:v>
                </c:pt>
                <c:pt idx="9">
                  <c:v>6.14</c:v>
                </c:pt>
              </c:numCache>
            </c:numRef>
          </c:val>
          <c:extLst>
            <c:ext xmlns:c16="http://schemas.microsoft.com/office/drawing/2014/chart" uri="{C3380CC4-5D6E-409C-BE32-E72D297353CC}">
              <c16:uniqueId val="{00000008-D787-41D1-8D46-FDBFE610EAD9}"/>
            </c:ext>
          </c:extLst>
        </c:ser>
        <c:ser>
          <c:idx val="9"/>
          <c:order val="9"/>
          <c:tx>
            <c:strRef>
              <c:f>[2]データシート!$A$36</c:f>
              <c:strCache>
                <c:ptCount val="1"/>
                <c:pt idx="0">
                  <c:v>病院事業会計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[2]データシート!$B$36:$K$36</c:f>
              <c:numCache>
                <c:formatCode>General</c:formatCode>
                <c:ptCount val="10"/>
                <c:pt idx="0">
                  <c:v>#N/A</c:v>
                </c:pt>
                <c:pt idx="1">
                  <c:v>18.93</c:v>
                </c:pt>
                <c:pt idx="2">
                  <c:v>#N/A</c:v>
                </c:pt>
                <c:pt idx="3">
                  <c:v>17.64</c:v>
                </c:pt>
                <c:pt idx="4">
                  <c:v>#N/A</c:v>
                </c:pt>
                <c:pt idx="5">
                  <c:v>17.010000000000002</c:v>
                </c:pt>
                <c:pt idx="6">
                  <c:v>#N/A</c:v>
                </c:pt>
                <c:pt idx="7">
                  <c:v>16.52</c:v>
                </c:pt>
                <c:pt idx="8">
                  <c:v>#N/A</c:v>
                </c:pt>
                <c:pt idx="9">
                  <c:v>17.600000000000001</c:v>
                </c:pt>
              </c:numCache>
            </c:numRef>
          </c:val>
          <c:extLst>
            <c:ext xmlns:c16="http://schemas.microsoft.com/office/drawing/2014/chart" uri="{C3380CC4-5D6E-409C-BE32-E72D297353CC}">
              <c16:uniqueId val="{00000009-D787-41D1-8D46-FDBFE610EA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[2]データシート!$B$42:$P$42</c:f>
              <c:numCache>
                <c:formatCode>General</c:formatCode>
                <c:ptCount val="15"/>
                <c:pt idx="2">
                  <c:v>7379</c:v>
                </c:pt>
                <c:pt idx="5">
                  <c:v>7415</c:v>
                </c:pt>
                <c:pt idx="8">
                  <c:v>7490</c:v>
                </c:pt>
                <c:pt idx="11">
                  <c:v>7404</c:v>
                </c:pt>
                <c:pt idx="14">
                  <c:v>7499</c:v>
                </c:pt>
              </c:numCache>
            </c:numRef>
          </c:val>
          <c:extLst>
            <c:ext xmlns:c16="http://schemas.microsoft.com/office/drawing/2014/chart" uri="{C3380CC4-5D6E-409C-BE32-E72D297353CC}">
              <c16:uniqueId val="{00000000-BBFF-4667-9B83-529ED6A16D45}"/>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FF-4667-9B83-529ED6A16D45}"/>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BBFF-4667-9B83-529ED6A16D45}"/>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FF-4667-9B83-529ED6A16D45}"/>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[2]データシート!$B$46:$P$46</c:f>
              <c:numCache>
                <c:formatCode>General</c:formatCode>
                <c:ptCount val="15"/>
                <c:pt idx="0">
                  <c:v>2275</c:v>
                </c:pt>
                <c:pt idx="3">
                  <c:v>2092</c:v>
                </c:pt>
                <c:pt idx="6">
                  <c:v>2052</c:v>
                </c:pt>
                <c:pt idx="9">
                  <c:v>1985</c:v>
                </c:pt>
                <c:pt idx="12">
                  <c:v>1904</c:v>
                </c:pt>
              </c:numCache>
            </c:numRef>
          </c:val>
          <c:extLst>
            <c:ext xmlns:c16="http://schemas.microsoft.com/office/drawing/2014/chart" uri="{C3380CC4-5D6E-409C-BE32-E72D297353CC}">
              <c16:uniqueId val="{00000004-BBFF-4667-9B83-529ED6A16D45}"/>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FF-4667-9B83-529ED6A16D45}"/>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FF-4667-9B83-529ED6A16D45}"/>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[2]データシート!$B$49:$P$49</c:f>
              <c:numCache>
                <c:formatCode>General</c:formatCode>
                <c:ptCount val="15"/>
                <c:pt idx="0">
                  <c:v>7028</c:v>
                </c:pt>
                <c:pt idx="3">
                  <c:v>7081</c:v>
                </c:pt>
                <c:pt idx="6">
                  <c:v>7209</c:v>
                </c:pt>
                <c:pt idx="9">
                  <c:v>7229</c:v>
                </c:pt>
                <c:pt idx="12">
                  <c:v>7662</c:v>
                </c:pt>
              </c:numCache>
            </c:numRef>
          </c:val>
          <c:extLst>
            <c:ext xmlns:c16="http://schemas.microsoft.com/office/drawing/2014/chart" uri="{C3380CC4-5D6E-409C-BE32-E72D297353CC}">
              <c16:uniqueId val="{00000007-BBFF-4667-9B83-529ED6A16D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[2]データシート!$B$50:$P$50</c:f>
              <c:numCache>
                <c:formatCode>General</c:formatCode>
                <c:ptCount val="15"/>
                <c:pt idx="0">
                  <c:v>#N/A</c:v>
                </c:pt>
                <c:pt idx="1">
                  <c:v>1935</c:v>
                </c:pt>
                <c:pt idx="2">
                  <c:v>#N/A</c:v>
                </c:pt>
                <c:pt idx="3">
                  <c:v>#N/A</c:v>
                </c:pt>
                <c:pt idx="4">
                  <c:v>1769</c:v>
                </c:pt>
                <c:pt idx="5">
                  <c:v>#N/A</c:v>
                </c:pt>
                <c:pt idx="6">
                  <c:v>#N/A</c:v>
                </c:pt>
                <c:pt idx="7">
                  <c:v>1772</c:v>
                </c:pt>
                <c:pt idx="8">
                  <c:v>#N/A</c:v>
                </c:pt>
                <c:pt idx="9">
                  <c:v>#N/A</c:v>
                </c:pt>
                <c:pt idx="10">
                  <c:v>1811</c:v>
                </c:pt>
                <c:pt idx="11">
                  <c:v>#N/A</c:v>
                </c:pt>
                <c:pt idx="12">
                  <c:v>#N/A</c:v>
                </c:pt>
                <c:pt idx="13">
                  <c:v>2068</c:v>
                </c:pt>
                <c:pt idx="14">
                  <c:v>#N/A</c:v>
                </c:pt>
              </c:numCache>
            </c:numRef>
          </c:val>
          <c:smooth val="0"/>
          <c:extLst>
            <c:ext xmlns:c16="http://schemas.microsoft.com/office/drawing/2014/chart" uri="{C3380CC4-5D6E-409C-BE32-E72D297353CC}">
              <c16:uniqueId val="{00000008-BBFF-4667-9B83-529ED6A16D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[2]データシート!$B$56:$P$56</c:f>
              <c:numCache>
                <c:formatCode>General</c:formatCode>
                <c:ptCount val="15"/>
                <c:pt idx="2">
                  <c:v>68721</c:v>
                </c:pt>
                <c:pt idx="5">
                  <c:v>68014</c:v>
                </c:pt>
                <c:pt idx="8">
                  <c:v>69096</c:v>
                </c:pt>
                <c:pt idx="11">
                  <c:v>68991</c:v>
                </c:pt>
                <c:pt idx="14">
                  <c:v>67212</c:v>
                </c:pt>
              </c:numCache>
            </c:numRef>
          </c:val>
          <c:extLst>
            <c:ext xmlns:c16="http://schemas.microsoft.com/office/drawing/2014/chart" uri="{C3380CC4-5D6E-409C-BE32-E72D297353CC}">
              <c16:uniqueId val="{00000000-94E5-4951-90D8-353C724182AE}"/>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[2]データシート!$B$57:$P$57</c:f>
              <c:numCache>
                <c:formatCode>General</c:formatCode>
                <c:ptCount val="15"/>
                <c:pt idx="2">
                  <c:v>6896</c:v>
                </c:pt>
                <c:pt idx="5">
                  <c:v>6569</c:v>
                </c:pt>
                <c:pt idx="8">
                  <c:v>6960</c:v>
                </c:pt>
                <c:pt idx="11">
                  <c:v>6851</c:v>
                </c:pt>
                <c:pt idx="14">
                  <c:v>7316</c:v>
                </c:pt>
              </c:numCache>
            </c:numRef>
          </c:val>
          <c:extLst>
            <c:ext xmlns:c16="http://schemas.microsoft.com/office/drawing/2014/chart" uri="{C3380CC4-5D6E-409C-BE32-E72D297353CC}">
              <c16:uniqueId val="{00000001-94E5-4951-90D8-353C724182AE}"/>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[2]データシート!$B$58:$P$58</c:f>
              <c:numCache>
                <c:formatCode>General</c:formatCode>
                <c:ptCount val="15"/>
                <c:pt idx="2">
                  <c:v>13142</c:v>
                </c:pt>
                <c:pt idx="5">
                  <c:v>12446</c:v>
                </c:pt>
                <c:pt idx="8">
                  <c:v>12525</c:v>
                </c:pt>
                <c:pt idx="11">
                  <c:v>11500</c:v>
                </c:pt>
                <c:pt idx="14">
                  <c:v>11775</c:v>
                </c:pt>
              </c:numCache>
            </c:numRef>
          </c:val>
          <c:extLst>
            <c:ext xmlns:c16="http://schemas.microsoft.com/office/drawing/2014/chart" uri="{C3380CC4-5D6E-409C-BE32-E72D297353CC}">
              <c16:uniqueId val="{00000002-94E5-4951-90D8-353C724182AE}"/>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5-4951-90D8-353C724182AE}"/>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5-4951-90D8-353C724182AE}"/>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[2]データシート!$B$61:$P$61</c:f>
              <c:numCache>
                <c:formatCode>General</c:formatCode>
                <c:ptCount val="15"/>
                <c:pt idx="0">
                  <c:v>117</c:v>
                </c:pt>
                <c:pt idx="3">
                  <c:v>48</c:v>
                </c:pt>
                <c:pt idx="6">
                  <c:v>101</c:v>
                </c:pt>
                <c:pt idx="9">
                  <c:v>119</c:v>
                </c:pt>
                <c:pt idx="12">
                  <c:v>89</c:v>
                </c:pt>
              </c:numCache>
            </c:numRef>
          </c:val>
          <c:extLst>
            <c:ext xmlns:c16="http://schemas.microsoft.com/office/drawing/2014/chart" uri="{C3380CC4-5D6E-409C-BE32-E72D297353CC}">
              <c16:uniqueId val="{00000005-94E5-4951-90D8-353C724182AE}"/>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[2]データシート!$B$62:$P$62</c:f>
              <c:numCache>
                <c:formatCode>General</c:formatCode>
                <c:ptCount val="15"/>
                <c:pt idx="0">
                  <c:v>10571</c:v>
                </c:pt>
                <c:pt idx="3">
                  <c:v>10319</c:v>
                </c:pt>
                <c:pt idx="6">
                  <c:v>10448</c:v>
                </c:pt>
                <c:pt idx="9">
                  <c:v>10599</c:v>
                </c:pt>
                <c:pt idx="12">
                  <c:v>10492</c:v>
                </c:pt>
              </c:numCache>
            </c:numRef>
          </c:val>
          <c:extLst>
            <c:ext xmlns:c16="http://schemas.microsoft.com/office/drawing/2014/chart" uri="{C3380CC4-5D6E-409C-BE32-E72D297353CC}">
              <c16:uniqueId val="{00000006-94E5-4951-90D8-353C724182AE}"/>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E5-4951-90D8-353C724182AE}"/>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[2]データシート!$B$64:$P$64</c:f>
              <c:numCache>
                <c:formatCode>General</c:formatCode>
                <c:ptCount val="15"/>
                <c:pt idx="0">
                  <c:v>23292</c:v>
                </c:pt>
                <c:pt idx="3">
                  <c:v>22582</c:v>
                </c:pt>
                <c:pt idx="6">
                  <c:v>21922</c:v>
                </c:pt>
                <c:pt idx="9">
                  <c:v>20863</c:v>
                </c:pt>
                <c:pt idx="12">
                  <c:v>19435</c:v>
                </c:pt>
              </c:numCache>
            </c:numRef>
          </c:val>
          <c:extLst>
            <c:ext xmlns:c16="http://schemas.microsoft.com/office/drawing/2014/chart" uri="{C3380CC4-5D6E-409C-BE32-E72D297353CC}">
              <c16:uniqueId val="{00000008-94E5-4951-90D8-353C724182AE}"/>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[2]データシート!$B$65:$P$65</c:f>
              <c:numCache>
                <c:formatCode>General</c:formatCode>
                <c:ptCount val="15"/>
                <c:pt idx="0">
                  <c:v>19</c:v>
                </c:pt>
                <c:pt idx="3">
                  <c:v>8</c:v>
                </c:pt>
                <c:pt idx="6">
                  <c:v>8</c:v>
                </c:pt>
                <c:pt idx="9">
                  <c:v>7</c:v>
                </c:pt>
                <c:pt idx="12">
                  <c:v>6</c:v>
                </c:pt>
              </c:numCache>
            </c:numRef>
          </c:val>
          <c:extLst>
            <c:ext xmlns:c16="http://schemas.microsoft.com/office/drawing/2014/chart" uri="{C3380CC4-5D6E-409C-BE32-E72D297353CC}">
              <c16:uniqueId val="{00000009-94E5-4951-90D8-353C724182AE}"/>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[2]データシート!$B$66:$P$66</c:f>
              <c:numCache>
                <c:formatCode>General</c:formatCode>
                <c:ptCount val="15"/>
                <c:pt idx="0">
                  <c:v>68898</c:v>
                </c:pt>
                <c:pt idx="3">
                  <c:v>68319</c:v>
                </c:pt>
                <c:pt idx="6">
                  <c:v>70397</c:v>
                </c:pt>
                <c:pt idx="9">
                  <c:v>70802</c:v>
                </c:pt>
                <c:pt idx="12">
                  <c:v>68565</c:v>
                </c:pt>
              </c:numCache>
            </c:numRef>
          </c:val>
          <c:extLst>
            <c:ext xmlns:c16="http://schemas.microsoft.com/office/drawing/2014/chart" uri="{C3380CC4-5D6E-409C-BE32-E72D297353CC}">
              <c16:uniqueId val="{0000000A-94E5-4951-90D8-353C724182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[2]データシート!$B$67:$P$67</c:f>
              <c:numCache>
                <c:formatCode>General</c:formatCode>
                <c:ptCount val="15"/>
                <c:pt idx="0">
                  <c:v>#N/A</c:v>
                </c:pt>
                <c:pt idx="1">
                  <c:v>14138</c:v>
                </c:pt>
                <c:pt idx="2">
                  <c:v>#N/A</c:v>
                </c:pt>
                <c:pt idx="3">
                  <c:v>#N/A</c:v>
                </c:pt>
                <c:pt idx="4">
                  <c:v>14247</c:v>
                </c:pt>
                <c:pt idx="5">
                  <c:v>#N/A</c:v>
                </c:pt>
                <c:pt idx="6">
                  <c:v>#N/A</c:v>
                </c:pt>
                <c:pt idx="7">
                  <c:v>14294</c:v>
                </c:pt>
                <c:pt idx="8">
                  <c:v>#N/A</c:v>
                </c:pt>
                <c:pt idx="9">
                  <c:v>#N/A</c:v>
                </c:pt>
                <c:pt idx="10">
                  <c:v>15048</c:v>
                </c:pt>
                <c:pt idx="11">
                  <c:v>#N/A</c:v>
                </c:pt>
                <c:pt idx="12">
                  <c:v>#N/A</c:v>
                </c:pt>
                <c:pt idx="13">
                  <c:v>12284</c:v>
                </c:pt>
                <c:pt idx="14">
                  <c:v>#N/A</c:v>
                </c:pt>
              </c:numCache>
            </c:numRef>
          </c:val>
          <c:smooth val="0"/>
          <c:extLst>
            <c:ext xmlns:c16="http://schemas.microsoft.com/office/drawing/2014/chart" uri="{C3380CC4-5D6E-409C-BE32-E72D297353CC}">
              <c16:uniqueId val="{0000000B-94E5-4951-90D8-353C724182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H30</c:v>
                </c:pt>
                <c:pt idx="1">
                  <c:v>R01</c:v>
                </c:pt>
                <c:pt idx="2">
                  <c:v>R02</c:v>
                </c:pt>
              </c:strCache>
            </c:strRef>
          </c:cat>
          <c:val>
            <c:numRef>
              <c:f>[2]データシート!$B$72:$D$72</c:f>
              <c:numCache>
                <c:formatCode>General</c:formatCode>
                <c:ptCount val="3"/>
                <c:pt idx="0">
                  <c:v>4769</c:v>
                </c:pt>
                <c:pt idx="1">
                  <c:v>5207</c:v>
                </c:pt>
                <c:pt idx="2">
                  <c:v>5537</c:v>
                </c:pt>
              </c:numCache>
            </c:numRef>
          </c:val>
          <c:extLst>
            <c:ext xmlns:c16="http://schemas.microsoft.com/office/drawing/2014/chart" uri="{C3380CC4-5D6E-409C-BE32-E72D297353CC}">
              <c16:uniqueId val="{00000000-F729-486F-9511-D7161B07EF2C}"/>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H30</c:v>
                </c:pt>
                <c:pt idx="1">
                  <c:v>R01</c:v>
                </c:pt>
                <c:pt idx="2">
                  <c:v>R02</c:v>
                </c:pt>
              </c:strCache>
            </c:strRef>
          </c:cat>
          <c:val>
            <c:numRef>
              <c:f>[2]データシート!$B$73:$D$73</c:f>
              <c:numCache>
                <c:formatCode>General</c:formatCode>
                <c:ptCount val="3"/>
                <c:pt idx="0">
                  <c:v>1036</c:v>
                </c:pt>
                <c:pt idx="1">
                  <c:v>36</c:v>
                </c:pt>
                <c:pt idx="2">
                  <c:v>36</c:v>
                </c:pt>
              </c:numCache>
            </c:numRef>
          </c:val>
          <c:extLst>
            <c:ext xmlns:c16="http://schemas.microsoft.com/office/drawing/2014/chart" uri="{C3380CC4-5D6E-409C-BE32-E72D297353CC}">
              <c16:uniqueId val="{00000001-F729-486F-9511-D7161B07EF2C}"/>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H30</c:v>
                </c:pt>
                <c:pt idx="1">
                  <c:v>R01</c:v>
                </c:pt>
                <c:pt idx="2">
                  <c:v>R02</c:v>
                </c:pt>
              </c:strCache>
            </c:strRef>
          </c:cat>
          <c:val>
            <c:numRef>
              <c:f>[2]データシート!$B$74:$D$74</c:f>
              <c:numCache>
                <c:formatCode>General</c:formatCode>
                <c:ptCount val="3"/>
                <c:pt idx="0">
                  <c:v>3075</c:v>
                </c:pt>
                <c:pt idx="1">
                  <c:v>2369</c:v>
                </c:pt>
                <c:pt idx="2">
                  <c:v>1957</c:v>
                </c:pt>
              </c:numCache>
            </c:numRef>
          </c:val>
          <c:extLst>
            <c:ext xmlns:c16="http://schemas.microsoft.com/office/drawing/2014/chart" uri="{C3380CC4-5D6E-409C-BE32-E72D297353CC}">
              <c16:uniqueId val="{00000002-F729-486F-9511-D7161B07EF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{DEEA5030-193D-4754-B601-FA2430851D42}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108-47F8-888C-0198D13892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{E8F8A1F9-F6A2-470E-A214-142CF415A639}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08-47F8-888C-0198D13892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{58164F8A-620D-452D-80D6-B2E9EC0A98F4}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08-47F8-888C-0198D13892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{00DC189C-0A4A-4EF4-9001-6D6EE95566C2}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08-47F8-888C-0198D13892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{7A477CE3-B2BA-440E-B44D-6CB23C601F81}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08-47F8-888C-0198D13892A3}"/>
                </c:ext>
              </c:extLst>
            </c:dLbl>
            <c:dLbl>
              <c:idx val="8"/>
              <c:layout>
                <c:manualLayout>
                  <c:x val="-2.921481476735588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{F272CB5B-605E-461D-8B2D-0FDC6CC22C94}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108-47F8-888C-0198D13892A3}"/>
                </c:ext>
              </c:extLst>
            </c:dLbl>
            <c:dLbl>
              <c:idx val="16"/>
              <c:layout>
                <c:manualLayout>
                  <c:x val="-3.50755861717888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{C0C76F6A-CF0B-40EB-8FDA-FA66F96F2EE5}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108-47F8-888C-0198D13892A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{AEA9F1E1-1145-4833-9E3C-37C429DC54DA}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108-47F8-888C-0198D13892A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{6EFEC9DB-C86D-4E48-814A-252372DF6C25}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108-47F8-888C-0198D13892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63.2</c:v>
                </c:pt>
                <c:pt idx="16">
                  <c:v>63.5</c:v>
                </c:pt>
                <c:pt idx="24">
                  <c:v>64.099999999999994</c:v>
                </c:pt>
                <c:pt idx="32">
                  <c:v>66.599999999999994</c:v>
                </c:pt>
              </c:numCache>
            </c:numRef>
          </c:xVal>
          <c:yVal>
            <c:numRef>
              <c:f>公会計指標分析・財政指標組合せ分析表!$BP$51:$DC$51</c:f>
              <c:numCache>
                <c:formatCode>#,##0.0;"▲ "#,##0.0</c:formatCode>
                <c:ptCount val="40"/>
                <c:pt idx="0">
                  <c:v>39.5</c:v>
                </c:pt>
                <c:pt idx="8">
                  <c:v>39.700000000000003</c:v>
                </c:pt>
                <c:pt idx="16">
                  <c:v>39.700000000000003</c:v>
                </c:pt>
                <c:pt idx="24">
                  <c:v>41.9</c:v>
                </c:pt>
                <c:pt idx="32">
                  <c:v>33</c:v>
                </c:pt>
              </c:numCache>
            </c:numRef>
          </c:yVal>
          <c:smooth val="0"/>
          <c:extLst>
            <c:ext xmlns:c16="http://schemas.microsoft.com/office/drawing/2014/chart" uri="{C3380CC4-5D6E-409C-BE32-E72D297353CC}">
              <c16:uniqueId val="{00000009-A108-47F8-888C-0198D13892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{D1D6CF3F-728B-4A63-9101-DB73D4572927}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108-47F8-888C-0198D13892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{BE76E80F-6FCE-40E8-9A6E-47D373A0677E}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08-47F8-888C-0198D13892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{7F8AA4A7-0B75-4496-B4D0-4C4A78683DF7}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08-47F8-888C-0198D13892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{888C8660-8F57-47A2-AB17-649BACC7A304}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08-47F8-888C-0198D13892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{365E9C15-B7F9-4A40-85AA-1C89A3A9546A}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08-47F8-888C-0198D13892A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{437B6A53-FB53-4E1F-A09F-5DA3B3935080}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108-47F8-888C-0198D13892A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{74239DF4-AB00-4A5F-8703-6B0BBC075811}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108-47F8-888C-0198D13892A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{DEDDF749-DDD3-4D72-8BA9-9627E23E9557}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108-47F8-888C-0198D13892A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{FCC1A56E-CE87-4D0F-938F-72089046A185}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108-47F8-888C-0198D13892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A108-47F8-888C-0198D13892A3}"/>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{C48FF66C-49D0-4786-8630-D9EF69C048D5}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D90-4147-9AAE-0DD3037C7C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{07D896EE-AAC3-4EFB-8E11-8925E7FE3C9D}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90-4147-9AAE-0DD3037C7C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{08F84EF9-B1CB-44EC-AD3F-5D44AEA28EBE}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90-4147-9AAE-0DD3037C7C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{4672490B-CE4F-4DB5-ABFF-9B3F6AFF9AAC}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90-4147-9AAE-0DD3037C7C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{59FD243D-9236-4E02-A9D3-2A6CE4684B11}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90-4147-9AAE-0DD3037C7C5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{1EE69B94-0C33-4FB6-A18B-7EF59289B422}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D90-4147-9AAE-0DD3037C7C5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{54CD5B30-8647-49D9-BA97-36EA33018728}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D90-4147-9AAE-0DD3037C7C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{63AE5EFB-79BA-4A6E-9CDF-983ECE6209A0}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D90-4147-9AAE-0DD3037C7C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{ABC768DC-D9BD-496C-BE17-4D27D87CCC92}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D90-4147-9AAE-0DD3037C7C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5.2</c:v>
                </c:pt>
                <c:pt idx="16">
                  <c:v>5</c:v>
                </c:pt>
                <c:pt idx="24">
                  <c:v>4.9000000000000004</c:v>
                </c:pt>
                <c:pt idx="32">
                  <c:v>5.0999999999999996</c:v>
                </c:pt>
              </c:numCache>
            </c:numRef>
          </c:xVal>
          <c:yVal>
            <c:numRef>
              <c:f>公会計指標分析・財政指標組合せ分析表!$BP$73:$DC$73</c:f>
              <c:numCache>
                <c:formatCode>#,##0.0;"▲ "#,##0.0</c:formatCode>
                <c:ptCount val="40"/>
                <c:pt idx="0">
                  <c:v>39.5</c:v>
                </c:pt>
                <c:pt idx="8">
                  <c:v>39.700000000000003</c:v>
                </c:pt>
                <c:pt idx="16">
                  <c:v>39.700000000000003</c:v>
                </c:pt>
                <c:pt idx="24">
                  <c:v>41.9</c:v>
                </c:pt>
                <c:pt idx="32">
                  <c:v>33</c:v>
                </c:pt>
              </c:numCache>
            </c:numRef>
          </c:yVal>
          <c:smooth val="0"/>
          <c:extLst>
            <c:ext xmlns:c16="http://schemas.microsoft.com/office/drawing/2014/chart" uri="{C3380CC4-5D6E-409C-BE32-E72D297353CC}">
              <c16:uniqueId val="{00000009-0D90-4147-9AAE-0DD3037C7C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{CA9E857C-FE05-43CE-9AEC-234099394A1E}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D90-4147-9AAE-0DD3037C7C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{6EE1B9F8-3E0F-4BDC-A137-7ED5252B6D1E}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90-4147-9AAE-0DD3037C7C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{97E77CAC-ECF9-4DEF-A91B-F5964BCB3181}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90-4147-9AAE-0DD3037C7C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{2FD821BC-DAE2-47AC-85E7-E9C4EC028C5B}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90-4147-9AAE-0DD3037C7C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{8CF7F9AA-625D-4D91-BA69-8DA7004E1C59}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90-4147-9AAE-0DD3037C7C5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{592E5EF7-9829-44C5-8A11-7F478F59E0A6}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D90-4147-9AAE-0DD3037C7C5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{297A8280-6E6E-4961-ABE2-2878F377F313}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D90-4147-9AAE-0DD3037C7C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{14F914B5-F34A-416D-9A53-ECB8F6FBF361}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D90-4147-9AAE-0DD3037C7C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{854158E7-C028-4976-B5C2-AF492FC1AD58}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D90-4147-9AAE-0DD3037C7C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0D90-4147-9AAE-0DD3037C7C52}"/>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は昨年度より</a:t>
          </a:r>
          <a:r>
            <a:rPr kumimoji="1" lang="en-US" altLang="ja-JP" sz="1300">
              <a:latin typeface="ＭＳ ゴシック" pitchFamily="49" charset="-128"/>
              <a:ea typeface="ＭＳ ゴシック" pitchFamily="49" charset="-128"/>
            </a:rPr>
            <a:t>352</a:t>
          </a:r>
          <a:r>
            <a:rPr kumimoji="1" lang="ja-JP" altLang="en-US" sz="1300">
              <a:latin typeface="ＭＳ ゴシック" pitchFamily="49" charset="-128"/>
              <a:ea typeface="ＭＳ ゴシック" pitchFamily="49" charset="-128"/>
            </a:rPr>
            <a:t>百万円増加しました。これは、大型施設更新による合併特例事業債や平成２８～３０年度の臨時財政対策債の元金償還金の償還開始に伴い、元利償還金が</a:t>
          </a:r>
          <a:r>
            <a:rPr kumimoji="1" lang="en-US" altLang="ja-JP" sz="1300">
              <a:latin typeface="ＭＳ ゴシック" pitchFamily="49" charset="-128"/>
              <a:ea typeface="ＭＳ ゴシック" pitchFamily="49" charset="-128"/>
            </a:rPr>
            <a:t>433</a:t>
          </a:r>
          <a:r>
            <a:rPr kumimoji="1" lang="ja-JP" altLang="en-US" sz="1300">
              <a:latin typeface="ＭＳ ゴシック" pitchFamily="49" charset="-128"/>
              <a:ea typeface="ＭＳ ゴシック" pitchFamily="49" charset="-128"/>
            </a:rPr>
            <a:t>百万円増加し、公営企業債の元利償還金に対する繰入金が、公共下水道事業及び農業集落排水処理事業への繰出金の減少により、</a:t>
          </a:r>
          <a:r>
            <a:rPr kumimoji="1" lang="en-US" altLang="ja-JP" sz="1300">
              <a:latin typeface="ＭＳ ゴシック" pitchFamily="49" charset="-128"/>
              <a:ea typeface="ＭＳ ゴシック" pitchFamily="49" charset="-128"/>
            </a:rPr>
            <a:t>81</a:t>
          </a:r>
          <a:r>
            <a:rPr kumimoji="1" lang="ja-JP" altLang="en-US" sz="1300">
              <a:latin typeface="ＭＳ ゴシック" pitchFamily="49" charset="-128"/>
              <a:ea typeface="ＭＳ ゴシック" pitchFamily="49" charset="-128"/>
            </a:rPr>
            <a:t>百万円減少したことによるものです。</a:t>
          </a:r>
        </a:p>
        <a:p>
          <a:r>
            <a:rPr kumimoji="1" lang="ja-JP" altLang="en-US" sz="1300">
              <a:latin typeface="ＭＳ ゴシック" pitchFamily="49" charset="-128"/>
              <a:ea typeface="ＭＳ ゴシック" pitchFamily="49" charset="-128"/>
            </a:rPr>
            <a:t>　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は昨年度より</a:t>
          </a:r>
          <a:r>
            <a:rPr kumimoji="1" lang="en-US" altLang="ja-JP" sz="1300">
              <a:latin typeface="ＭＳ ゴシック" pitchFamily="49" charset="-128"/>
              <a:ea typeface="ＭＳ ゴシック" pitchFamily="49" charset="-128"/>
            </a:rPr>
            <a:t>95</a:t>
          </a:r>
          <a:r>
            <a:rPr kumimoji="1" lang="ja-JP" altLang="en-US" sz="1300">
              <a:latin typeface="ＭＳ ゴシック" pitchFamily="49" charset="-128"/>
              <a:ea typeface="ＭＳ ゴシック" pitchFamily="49" charset="-128"/>
            </a:rPr>
            <a:t>百万円増加しました。これは災害復旧費等に係る基準財政需要額が増加したことなどによるものです。</a:t>
          </a:r>
        </a:p>
        <a:p>
          <a:r>
            <a:rPr kumimoji="1" lang="ja-JP" altLang="en-US" sz="1300">
              <a:latin typeface="ＭＳ ゴシック" pitchFamily="49" charset="-128"/>
              <a:ea typeface="ＭＳ ゴシック" pitchFamily="49" charset="-128"/>
            </a:rPr>
            <a:t>　以上の要因により、分子全体としては（</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と（</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）の差し引きにより</a:t>
          </a:r>
          <a:r>
            <a:rPr kumimoji="1" lang="en-US" altLang="ja-JP" sz="1300">
              <a:latin typeface="ＭＳ ゴシック" pitchFamily="49" charset="-128"/>
              <a:ea typeface="ＭＳ ゴシック" pitchFamily="49" charset="-128"/>
            </a:rPr>
            <a:t>257</a:t>
          </a:r>
          <a:r>
            <a:rPr kumimoji="1" lang="ja-JP" altLang="en-US" sz="1300">
              <a:latin typeface="ＭＳ ゴシック" pitchFamily="49" charset="-128"/>
              <a:ea typeface="ＭＳ ゴシック" pitchFamily="49" charset="-128"/>
            </a:rPr>
            <a:t>百万円増加しました。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減債基金積み立て状況等は、満期一括償還地方債の借入れを行っていないため、基金への積み立ては行っていません。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）は、昨年度より</a:t>
          </a:r>
          <a:r>
            <a:rPr kumimoji="1" lang="en-US" altLang="ja-JP" sz="1400">
              <a:latin typeface="ＭＳ ゴシック" pitchFamily="49" charset="-128"/>
              <a:ea typeface="ＭＳ ゴシック" pitchFamily="49" charset="-128"/>
            </a:rPr>
            <a:t>3,803</a:t>
          </a:r>
          <a:r>
            <a:rPr kumimoji="1" lang="ja-JP" altLang="en-US" sz="1400">
              <a:latin typeface="ＭＳ ゴシック" pitchFamily="49" charset="-128"/>
              <a:ea typeface="ＭＳ ゴシック" pitchFamily="49" charset="-128"/>
            </a:rPr>
            <a:t>百万円の減少になりました。これは、地方債借入額の減により、地方債現在高が</a:t>
          </a:r>
          <a:r>
            <a:rPr kumimoji="1" lang="en-US" altLang="ja-JP" sz="1400">
              <a:latin typeface="ＭＳ ゴシック" pitchFamily="49" charset="-128"/>
              <a:ea typeface="ＭＳ ゴシック" pitchFamily="49" charset="-128"/>
            </a:rPr>
            <a:t>2,237</a:t>
          </a:r>
          <a:r>
            <a:rPr kumimoji="1" lang="ja-JP" altLang="en-US" sz="1400">
              <a:latin typeface="ＭＳ ゴシック" pitchFamily="49" charset="-128"/>
              <a:ea typeface="ＭＳ ゴシック" pitchFamily="49" charset="-128"/>
            </a:rPr>
            <a:t>百万円減少したこと、公営企業債借入残高の減により、公営企業債等繰入見込額が</a:t>
          </a:r>
          <a:r>
            <a:rPr kumimoji="1" lang="en-US" altLang="ja-JP" sz="1400">
              <a:latin typeface="ＭＳ ゴシック" pitchFamily="49" charset="-128"/>
              <a:ea typeface="ＭＳ ゴシック" pitchFamily="49" charset="-128"/>
            </a:rPr>
            <a:t>1,428</a:t>
          </a:r>
          <a:r>
            <a:rPr kumimoji="1" lang="ja-JP" altLang="en-US" sz="1400">
              <a:latin typeface="ＭＳ ゴシック" pitchFamily="49" charset="-128"/>
              <a:ea typeface="ＭＳ ゴシック" pitchFamily="49" charset="-128"/>
            </a:rPr>
            <a:t>百万円減少したことことによるものです。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は、昨年度より</a:t>
          </a:r>
          <a:r>
            <a:rPr kumimoji="1" lang="en-US" altLang="ja-JP" sz="1400">
              <a:latin typeface="ＭＳ ゴシック" pitchFamily="49" charset="-128"/>
              <a:ea typeface="ＭＳ ゴシック" pitchFamily="49" charset="-128"/>
            </a:rPr>
            <a:t>1,039</a:t>
          </a:r>
          <a:r>
            <a:rPr kumimoji="1" lang="ja-JP" altLang="en-US" sz="1400">
              <a:latin typeface="ＭＳ ゴシック" pitchFamily="49" charset="-128"/>
              <a:ea typeface="ＭＳ ゴシック" pitchFamily="49" charset="-128"/>
            </a:rPr>
            <a:t>百万円の減少になりました。これは基準財政需要額算入見込額に算入された公債費が減少したことなどによるものです。</a:t>
          </a:r>
        </a:p>
        <a:p>
          <a:r>
            <a:rPr kumimoji="1" lang="ja-JP" altLang="en-US" sz="1400">
              <a:latin typeface="ＭＳ ゴシック" pitchFamily="49" charset="-128"/>
              <a:ea typeface="ＭＳ ゴシック" pitchFamily="49" charset="-128"/>
            </a:rPr>
            <a:t>　以上の要因により、分子全体としては（</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）の差し引きにより、</a:t>
          </a:r>
          <a:r>
            <a:rPr kumimoji="1" lang="en-US" altLang="ja-JP" sz="1400">
              <a:latin typeface="ＭＳ ゴシック" pitchFamily="49" charset="-128"/>
              <a:ea typeface="ＭＳ ゴシック" pitchFamily="49" charset="-128"/>
            </a:rPr>
            <a:t>2,764</a:t>
          </a:r>
          <a:r>
            <a:rPr kumimoji="1" lang="ja-JP" altLang="en-US" sz="1400">
              <a:latin typeface="ＭＳ ゴシック" pitchFamily="49" charset="-128"/>
              <a:ea typeface="ＭＳ ゴシック" pitchFamily="49" charset="-128"/>
            </a:rPr>
            <a:t>百万円減少しました。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百万円減少しました。減額した主な要因としては、決算剰余金積立等により財政調整基金が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百万円増加したものの、都計道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号県営事業負担金のために都市計画事業基金を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百万円、また合併浄化槽の設置や区画整理事業により住環境を整備するために都市環境整備基金を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財政調整基金については、財政運営の安定化の観点から、一般会計当初予算額の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の保有高を目標にしていきます。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と考えています。特に、公共施設整備基金については、公共施設の個別施設計画や総合計画実施計画の見直しの中で、今後整備等に必要となる金額を確保していく必要があ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百万円になりました。減額した主な要因としては、都計道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号県営事業負担金のために都市計画事業基金を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百万円、また合併浄化槽の設置や区画整理事業により住環境を整備するために都市環境整備基金を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各基金については、それぞれ設置された目的があり、各基金の目的が達成されるまでは、存続させていく必要があると考えています。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いては、公共施設整備基金や都市環境整備基金について、個別施設計画や総合計画実施計画の見直しの中で、歳入の状況や公共施設等への更新に投入できる財源の状況等とのバランスを考慮しながら、計画的な運用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百万円増加しました。新型コロナウイルス感染症への対策経費の財源などとして、基金繰入金が前年度に比べ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百万円となった一方で、令和元年度の決算に基づく剰余金積立が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百万円であったことから、その差し引きとして基金が増加しました。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財政調整機能や、税収減など予期しない収入減や、災害その他緊急時の支出増加等に備える機能をあわせ持つもので、財政運営上重要度の高い基金です。基金残高の確保については、効率的な執行及び経費節減等を基本としながら、事業の選択と集中に努めるとともに、市税収入の増加につながるような企業誘致や区画整理等の住環境整備による人口増対策など、歳入確保に向けた取り組みを行うことにより、基金残高の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百万円で、昨年度末と比較して増減はありませんでした。これは、基金運用利子の積み立てを行ったものの、百万円に満たなかったことによります。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公債費の増加等により繰上償還を行う必要が出てきた場合には、その財源として活用することで、健全な財政運営に努めます。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a:t>
          </a:r>
          <a:r>
            <a:rPr kumimoji="1" lang="en-US" altLang="ja-JP" sz="900">
              <a:latin typeface="ＭＳ Ｐゴシック" panose="020B0600070205080204" pitchFamily="50" charset="-128"/>
              <a:ea typeface="ＭＳ Ｐゴシック" panose="020B0600070205080204" pitchFamily="50" charset="-128"/>
            </a:rPr>
            <a:t>66.6</a:t>
          </a:r>
          <a:r>
            <a:rPr kumimoji="1" lang="ja-JP" altLang="en-US" sz="900">
              <a:latin typeface="ＭＳ Ｐゴシック" panose="020B0600070205080204" pitchFamily="50" charset="-128"/>
              <a:ea typeface="ＭＳ Ｐゴシック" panose="020B0600070205080204" pitchFamily="50" charset="-128"/>
            </a:rPr>
            <a:t>％で、類似団体内平均値より</a:t>
          </a:r>
          <a:r>
            <a:rPr kumimoji="1" lang="en-US" altLang="ja-JP" sz="900">
              <a:latin typeface="ＭＳ Ｐゴシック" panose="020B0600070205080204" pitchFamily="50" charset="-128"/>
              <a:ea typeface="ＭＳ Ｐゴシック" panose="020B0600070205080204" pitchFamily="50" charset="-128"/>
            </a:rPr>
            <a:t>4.7</a:t>
          </a:r>
          <a:r>
            <a:rPr kumimoji="1" lang="ja-JP" altLang="en-US" sz="900">
              <a:latin typeface="ＭＳ Ｐゴシック" panose="020B0600070205080204" pitchFamily="50" charset="-128"/>
              <a:ea typeface="ＭＳ Ｐゴシック" panose="020B0600070205080204" pitchFamily="50" charset="-128"/>
            </a:rPr>
            <a:t>ポイント高く、類似団体より保有施設の老朽化が進んでいると考えられます。また、類似団体では前年度から</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ポイントの上昇であったのに対し、当市では</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ポイントの上昇となりました。これは、減価償却の進捗によるもののほか、固定資産台帳の精緻化を行った結果によるものです。</a:t>
          </a:r>
        </a:p>
        <a:p>
          <a:r>
            <a:rPr kumimoji="1" lang="ja-JP" altLang="en-US" sz="900">
              <a:latin typeface="ＭＳ Ｐゴシック" panose="020B0600070205080204" pitchFamily="50" charset="-128"/>
              <a:ea typeface="ＭＳ Ｐゴシック" panose="020B0600070205080204" pitchFamily="50" charset="-128"/>
            </a:rPr>
            <a:t>　また、指標は平成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年度から上昇傾向にあり、有形固定資産については、整備による増加よりも、減価償却による減少の方が大きいことを示していると考えられます。</a:t>
          </a:r>
        </a:p>
        <a:p>
          <a:r>
            <a:rPr kumimoji="1" lang="ja-JP" altLang="en-US" sz="900">
              <a:latin typeface="ＭＳ Ｐゴシック" panose="020B0600070205080204" pitchFamily="50" charset="-128"/>
              <a:ea typeface="ＭＳ Ｐゴシック" panose="020B0600070205080204" pitchFamily="50" charset="-128"/>
            </a:rPr>
            <a:t>　今後も固定資産に関する情報の透明性を確保するとともに、個別施設計画に基づいた中長期的視点に立ち、施設規模の適正化を図る必要があります。</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114190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02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31</xdr:row>
      <xdr:rowOff>15113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99363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78613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96773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160401</xdr:rowOff>
    </xdr:from>
    <xdr:to>
      <xdr:col>11</xdr:col>
      <xdr:colOff>187325</xdr:colOff>
      <xdr:row>30</xdr:row>
      <xdr:rowOff>90551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39751</xdr:rowOff>
    </xdr:from>
    <xdr:to>
      <xdr:col>15</xdr:col>
      <xdr:colOff>136525</xdr:colOff>
      <xdr:row>30</xdr:row>
      <xdr:rowOff>52705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95477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72771</xdr:rowOff>
    </xdr:from>
    <xdr:to>
      <xdr:col>7</xdr:col>
      <xdr:colOff>187325</xdr:colOff>
      <xdr:row>29</xdr:row>
      <xdr:rowOff>2921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123571</xdr:rowOff>
    </xdr:from>
    <xdr:to>
      <xdr:col>11</xdr:col>
      <xdr:colOff>136525</xdr:colOff>
      <xdr:row>30</xdr:row>
      <xdr:rowOff>39751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695696"/>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81678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債務償還比率は</a:t>
          </a:r>
          <a:r>
            <a:rPr kumimoji="1" lang="en-US" altLang="ja-JP" sz="900">
              <a:latin typeface="ＭＳ Ｐゴシック" panose="020B0600070205080204" pitchFamily="50" charset="-128"/>
              <a:ea typeface="ＭＳ Ｐゴシック" panose="020B0600070205080204" pitchFamily="50" charset="-128"/>
            </a:rPr>
            <a:t>717.8</a:t>
          </a:r>
          <a:r>
            <a:rPr kumimoji="1" lang="ja-JP" altLang="en-US" sz="900">
              <a:latin typeface="ＭＳ Ｐゴシック" panose="020B0600070205080204" pitchFamily="50" charset="-128"/>
              <a:ea typeface="ＭＳ Ｐゴシック" panose="020B0600070205080204" pitchFamily="50" charset="-128"/>
            </a:rPr>
            <a:t>％で、類似団体内平均値より</a:t>
          </a:r>
          <a:r>
            <a:rPr kumimoji="1" lang="en-US" altLang="ja-JP" sz="900">
              <a:latin typeface="ＭＳ Ｐゴシック" panose="020B0600070205080204" pitchFamily="50" charset="-128"/>
              <a:ea typeface="ＭＳ Ｐゴシック" panose="020B0600070205080204" pitchFamily="50" charset="-128"/>
            </a:rPr>
            <a:t>144.4</a:t>
          </a:r>
          <a:r>
            <a:rPr kumimoji="1" lang="ja-JP" altLang="en-US" sz="900">
              <a:latin typeface="ＭＳ Ｐゴシック" panose="020B0600070205080204" pitchFamily="50" charset="-128"/>
              <a:ea typeface="ＭＳ Ｐゴシック" panose="020B0600070205080204" pitchFamily="50" charset="-128"/>
            </a:rPr>
            <a:t>ポイント高く、類似団体より償還財源に対する実質債務が多いと考えられます。また、類似団体では前年度から</a:t>
          </a:r>
          <a:r>
            <a:rPr kumimoji="1" lang="en-US" altLang="ja-JP" sz="900">
              <a:latin typeface="ＭＳ Ｐゴシック" panose="020B0600070205080204" pitchFamily="50" charset="-128"/>
              <a:ea typeface="ＭＳ Ｐゴシック" panose="020B0600070205080204" pitchFamily="50" charset="-128"/>
            </a:rPr>
            <a:t>29.6</a:t>
          </a:r>
          <a:r>
            <a:rPr kumimoji="1" lang="ja-JP" altLang="en-US" sz="900">
              <a:latin typeface="ＭＳ Ｐゴシック" panose="020B0600070205080204" pitchFamily="50" charset="-128"/>
              <a:ea typeface="ＭＳ Ｐゴシック" panose="020B0600070205080204" pitchFamily="50" charset="-128"/>
            </a:rPr>
            <a:t>ポイントの下降であったのに対し、当市では</a:t>
          </a:r>
          <a:r>
            <a:rPr kumimoji="1" lang="en-US" altLang="ja-JP" sz="900">
              <a:latin typeface="ＭＳ Ｐゴシック" panose="020B0600070205080204" pitchFamily="50" charset="-128"/>
              <a:ea typeface="ＭＳ Ｐゴシック" panose="020B0600070205080204" pitchFamily="50" charset="-128"/>
            </a:rPr>
            <a:t>93.0</a:t>
          </a:r>
          <a:r>
            <a:rPr kumimoji="1" lang="ja-JP" altLang="en-US" sz="900">
              <a:latin typeface="ＭＳ Ｐゴシック" panose="020B0600070205080204" pitchFamily="50" charset="-128"/>
              <a:ea typeface="ＭＳ Ｐゴシック" panose="020B0600070205080204" pitchFamily="50" charset="-128"/>
            </a:rPr>
            <a:t>ポイント下降しております。これは、</a:t>
          </a:r>
          <a:r>
            <a:rPr kumimoji="1" lang="en-US" altLang="ja-JP" sz="900">
              <a:latin typeface="ＭＳ Ｐゴシック" panose="020B0600070205080204" pitchFamily="50" charset="-128"/>
              <a:ea typeface="ＭＳ Ｐゴシック" panose="020B0600070205080204" pitchFamily="50" charset="-128"/>
            </a:rPr>
            <a:t>GIGA </a:t>
          </a:r>
          <a:r>
            <a:rPr kumimoji="1" lang="ja-JP" altLang="en-US" sz="900">
              <a:latin typeface="ＭＳ Ｐゴシック" panose="020B0600070205080204" pitchFamily="50" charset="-128"/>
              <a:ea typeface="ＭＳ Ｐゴシック" panose="020B0600070205080204" pitchFamily="50" charset="-128"/>
            </a:rPr>
            <a:t>スクール構想に係る小中学校のネットワーク整備のための学校教育情報化推進事業等に地方債を発行したものの、償還額が発行額を上回ったことで公債残高が減少したことによるものです。</a:t>
          </a:r>
        </a:p>
        <a:p>
          <a:r>
            <a:rPr kumimoji="1" lang="ja-JP" altLang="en-US" sz="900">
              <a:latin typeface="ＭＳ Ｐゴシック" panose="020B0600070205080204" pitchFamily="50" charset="-128"/>
              <a:ea typeface="ＭＳ Ｐゴシック" panose="020B0600070205080204" pitchFamily="50" charset="-128"/>
            </a:rPr>
            <a:t>　また、指標は平成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年度から増減を繰り返しながらも下降傾向にあり、債務返済能力が徐々に高まっていることを示していると考えられます。</a:t>
          </a:r>
        </a:p>
        <a:p>
          <a:r>
            <a:rPr kumimoji="1" lang="ja-JP" altLang="en-US" sz="900">
              <a:latin typeface="ＭＳ Ｐゴシック" panose="020B0600070205080204" pitchFamily="50" charset="-128"/>
              <a:ea typeface="ＭＳ Ｐゴシック" panose="020B0600070205080204" pitchFamily="50" charset="-128"/>
            </a:rPr>
            <a:t>　引き続き地方債の計画的な発行に努め、健全な財政運営を図る必要があります。</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107167</xdr:rowOff>
    </xdr:from>
    <xdr:to>
      <xdr:col>76</xdr:col>
      <xdr:colOff>73025</xdr:colOff>
      <xdr:row>32</xdr:row>
      <xdr:rowOff>37317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1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85594</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17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103039</xdr:rowOff>
    </xdr:from>
    <xdr:to>
      <xdr:col>72</xdr:col>
      <xdr:colOff>123825</xdr:colOff>
      <xdr:row>33</xdr:row>
      <xdr:rowOff>33189</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3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157967</xdr:rowOff>
    </xdr:from>
    <xdr:to>
      <xdr:col>76</xdr:col>
      <xdr:colOff>22225</xdr:colOff>
      <xdr:row>32</xdr:row>
      <xdr:rowOff>153839</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244442"/>
          <a:ext cx="711200" cy="1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133266</xdr:rowOff>
    </xdr:from>
    <xdr:to>
      <xdr:col>68</xdr:col>
      <xdr:colOff>123825</xdr:colOff>
      <xdr:row>33</xdr:row>
      <xdr:rowOff>63416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3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153839</xdr:rowOff>
    </xdr:from>
    <xdr:to>
      <xdr:col>72</xdr:col>
      <xdr:colOff>73025</xdr:colOff>
      <xdr:row>33</xdr:row>
      <xdr:rowOff>12616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411764"/>
          <a:ext cx="762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51403</xdr:rowOff>
    </xdr:from>
    <xdr:to>
      <xdr:col>64</xdr:col>
      <xdr:colOff>123825</xdr:colOff>
      <xdr:row>32</xdr:row>
      <xdr:rowOff>153003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3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102203</xdr:rowOff>
    </xdr:from>
    <xdr:to>
      <xdr:col>68</xdr:col>
      <xdr:colOff>73025</xdr:colOff>
      <xdr:row>33</xdr:row>
      <xdr:rowOff>12616</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360128"/>
          <a:ext cx="762000" cy="8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113835</xdr:rowOff>
    </xdr:from>
    <xdr:to>
      <xdr:col>60</xdr:col>
      <xdr:colOff>123825</xdr:colOff>
      <xdr:row>33</xdr:row>
      <xdr:rowOff>43985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3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102203</xdr:rowOff>
    </xdr:from>
    <xdr:to>
      <xdr:col>64</xdr:col>
      <xdr:colOff>73025</xdr:colOff>
      <xdr:row>32</xdr:row>
      <xdr:rowOff>164635</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98300" y="6360128"/>
          <a:ext cx="762000" cy="6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24316</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45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54543</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4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144130</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40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35112</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4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148590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313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0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87630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38</xdr:row>
      <xdr:rowOff>59055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7984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119309</xdr:rowOff>
    </xdr:from>
    <xdr:to>
      <xdr:col>55</xdr:col>
      <xdr:colOff>50800</xdr:colOff>
      <xdr:row>39</xdr:row>
      <xdr:rowOff>49459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6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142186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119858</xdr:rowOff>
    </xdr:from>
    <xdr:to>
      <xdr:col>50</xdr:col>
      <xdr:colOff>165100</xdr:colOff>
      <xdr:row>39</xdr:row>
      <xdr:rowOff>50008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170109</xdr:rowOff>
    </xdr:from>
    <xdr:to>
      <xdr:col>55</xdr:col>
      <xdr:colOff>0</xdr:colOff>
      <xdr:row>38</xdr:row>
      <xdr:rowOff>170658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685209"/>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120589</xdr:rowOff>
    </xdr:from>
    <xdr:to>
      <xdr:col>46</xdr:col>
      <xdr:colOff>38100</xdr:colOff>
      <xdr:row>39</xdr:row>
      <xdr:rowOff>50739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170658</xdr:rowOff>
    </xdr:from>
    <xdr:to>
      <xdr:col>50</xdr:col>
      <xdr:colOff>114300</xdr:colOff>
      <xdr:row>38</xdr:row>
      <xdr:rowOff>171389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68575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119035</xdr:rowOff>
    </xdr:from>
    <xdr:to>
      <xdr:col>41</xdr:col>
      <xdr:colOff>101600</xdr:colOff>
      <xdr:row>39</xdr:row>
      <xdr:rowOff>49185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169835</xdr:rowOff>
    </xdr:from>
    <xdr:to>
      <xdr:col>45</xdr:col>
      <xdr:colOff>177800</xdr:colOff>
      <xdr:row>38</xdr:row>
      <xdr:rowOff>171389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6684935"/>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117297</xdr:rowOff>
    </xdr:from>
    <xdr:to>
      <xdr:col>36</xdr:col>
      <xdr:colOff>165100</xdr:colOff>
      <xdr:row>39</xdr:row>
      <xdr:rowOff>47447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168097</xdr:rowOff>
    </xdr:from>
    <xdr:to>
      <xdr:col>41</xdr:col>
      <xdr:colOff>50800</xdr:colOff>
      <xdr:row>38</xdr:row>
      <xdr:rowOff>169835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66831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66534</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4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67266</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65712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63974</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73677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57150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3797300" y="9601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57</xdr:row>
      <xdr:rowOff>118110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2908300" y="965835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xdr:rowOff>
    </xdr:from>
    <xdr:to>
      <xdr:col>10</xdr:col>
      <xdr:colOff>165100</xdr:colOff>
      <xdr:row>57</xdr:row>
      <xdr:rowOff>111760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118110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98336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25400</xdr:rowOff>
    </xdr:from>
    <xdr:to>
      <xdr:col>6</xdr:col>
      <xdr:colOff>38100</xdr:colOff>
      <xdr:row>58</xdr:row>
      <xdr:rowOff>127000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60960</xdr:rowOff>
    </xdr:from>
    <xdr:to>
      <xdr:col>10</xdr:col>
      <xdr:colOff>114300</xdr:colOff>
      <xdr:row>58</xdr:row>
      <xdr:rowOff>76200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1130300" y="98336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128287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143527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59815</xdr:rowOff>
    </xdr:from>
    <xdr:to>
      <xdr:col>55</xdr:col>
      <xdr:colOff>50800</xdr:colOff>
      <xdr:row>63</xdr:row>
      <xdr:rowOff>161415</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8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146192</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77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64104</xdr:rowOff>
    </xdr:from>
    <xdr:to>
      <xdr:col>50</xdr:col>
      <xdr:colOff>165100</xdr:colOff>
      <xdr:row>63</xdr:row>
      <xdr:rowOff>165704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110615</xdr:rowOff>
    </xdr:from>
    <xdr:to>
      <xdr:col>55</xdr:col>
      <xdr:colOff>0</xdr:colOff>
      <xdr:row>63</xdr:row>
      <xdr:rowOff>114904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911965"/>
          <a:ext cx="8382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72722</xdr:rowOff>
    </xdr:from>
    <xdr:to>
      <xdr:col>46</xdr:col>
      <xdr:colOff>38100</xdr:colOff>
      <xdr:row>64</xdr:row>
      <xdr:rowOff>2872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114904</xdr:rowOff>
    </xdr:from>
    <xdr:to>
      <xdr:col>50</xdr:col>
      <xdr:colOff>114300</xdr:colOff>
      <xdr:row>63</xdr:row>
      <xdr:rowOff>123522</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91625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72749</xdr:rowOff>
    </xdr:from>
    <xdr:to>
      <xdr:col>41</xdr:col>
      <xdr:colOff>101600</xdr:colOff>
      <xdr:row>64</xdr:row>
      <xdr:rowOff>2899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8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123522</xdr:rowOff>
    </xdr:from>
    <xdr:to>
      <xdr:col>45</xdr:col>
      <xdr:colOff>177800</xdr:colOff>
      <xdr:row>63</xdr:row>
      <xdr:rowOff>123549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924872"/>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70586</xdr:rowOff>
    </xdr:from>
    <xdr:to>
      <xdr:col>36</xdr:col>
      <xdr:colOff>165100</xdr:colOff>
      <xdr:row>64</xdr:row>
      <xdr:rowOff>736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121386</xdr:rowOff>
    </xdr:from>
    <xdr:to>
      <xdr:col>41</xdr:col>
      <xdr:colOff>50800</xdr:colOff>
      <xdr:row>63</xdr:row>
      <xdr:rowOff>123549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972300" y="10922736"/>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156831</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59411" y="10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165449</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83111" y="10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165476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94111" y="10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163313</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05111" y="109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00000000-0008-0000-0100-00001A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100-00001C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100-00001E010000}"/>
            </a:ext>
          </a:extLst>
        </xdr:cNvPr>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100-00002A010000}"/>
            </a:ext>
          </a:extLst>
        </xdr:cNvPr>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3746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81</xdr:row>
      <xdr:rowOff>3811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3797300" y="138501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42163</xdr:rowOff>
    </xdr:from>
    <xdr:to>
      <xdr:col>15</xdr:col>
      <xdr:colOff>101600</xdr:colOff>
      <xdr:row>80</xdr:row>
      <xdr:rowOff>143763</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2857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92963</xdr:rowOff>
    </xdr:from>
    <xdr:to>
      <xdr:col>19</xdr:col>
      <xdr:colOff>177800</xdr:colOff>
      <xdr:row>80</xdr:row>
      <xdr:rowOff>134113</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908300" y="1380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92963</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019300" y="13776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145035</xdr:rowOff>
    </xdr:from>
    <xdr:to>
      <xdr:col>6</xdr:col>
      <xdr:colOff>38100</xdr:colOff>
      <xdr:row>80</xdr:row>
      <xdr:rowOff>75185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079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24385</xdr:rowOff>
    </xdr:from>
    <xdr:to>
      <xdr:col>10</xdr:col>
      <xdr:colOff>114300</xdr:colOff>
      <xdr:row>80</xdr:row>
      <xdr:rowOff>60961</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130300" y="13740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98314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29990</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91712</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62412</xdr:rowOff>
    </xdr:from>
    <xdr:to>
      <xdr:col>55</xdr:col>
      <xdr:colOff>50800</xdr:colOff>
      <xdr:row>80</xdr:row>
      <xdr:rowOff>164012</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85289</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6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113212</xdr:rowOff>
    </xdr:from>
    <xdr:to>
      <xdr:col>55</xdr:col>
      <xdr:colOff>0</xdr:colOff>
      <xdr:row>80</xdr:row>
      <xdr:rowOff>119743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8292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72208</xdr:rowOff>
    </xdr:from>
    <xdr:to>
      <xdr:col>46</xdr:col>
      <xdr:colOff>38100</xdr:colOff>
      <xdr:row>81</xdr:row>
      <xdr:rowOff>2358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119743</xdr:rowOff>
    </xdr:from>
    <xdr:to>
      <xdr:col>50</xdr:col>
      <xdr:colOff>114300</xdr:colOff>
      <xdr:row>80</xdr:row>
      <xdr:rowOff>123008</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38357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70576</xdr:rowOff>
    </xdr:from>
    <xdr:to>
      <xdr:col>41</xdr:col>
      <xdr:colOff>101600</xdr:colOff>
      <xdr:row>81</xdr:row>
      <xdr:rowOff>726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121376</xdr:rowOff>
    </xdr:from>
    <xdr:to>
      <xdr:col>45</xdr:col>
      <xdr:colOff>177800</xdr:colOff>
      <xdr:row>80</xdr:row>
      <xdr:rowOff>123008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38373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65677</xdr:rowOff>
    </xdr:from>
    <xdr:to>
      <xdr:col>36</xdr:col>
      <xdr:colOff>165100</xdr:colOff>
      <xdr:row>80</xdr:row>
      <xdr:rowOff>167277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116477</xdr:rowOff>
    </xdr:from>
    <xdr:to>
      <xdr:col>41</xdr:col>
      <xdr:colOff>50800</xdr:colOff>
      <xdr:row>80</xdr:row>
      <xdr:rowOff>121376</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972300" y="138324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18885</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56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17253</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12354</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146413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5481300" y="64312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146413</xdr:rowOff>
    </xdr:from>
    <xdr:to>
      <xdr:col>81</xdr:col>
      <xdr:colOff>50800</xdr:colOff>
      <xdr:row>38</xdr:row>
      <xdr:rowOff>69669</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4592300" y="649006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69669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5227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38</xdr:row>
      <xdr:rowOff>7620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64574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42290</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136996</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1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100-0000D8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100-0000DA01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100-0000DC010000}"/>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100-0000E8010000}"/>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57912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0434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57912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9545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57912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656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26126</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2870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2445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128996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1890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83837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111760</xdr:rowOff>
    </xdr:from>
    <xdr:to>
      <xdr:col>112</xdr:col>
      <xdr:colOff>38100</xdr:colOff>
      <xdr:row>62</xdr:row>
      <xdr:rowOff>41910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162560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146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113030</xdr:rowOff>
    </xdr:from>
    <xdr:to>
      <xdr:col>107</xdr:col>
      <xdr:colOff>101600</xdr:colOff>
      <xdr:row>62</xdr:row>
      <xdr:rowOff>43180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162560</xdr:rowOff>
    </xdr:from>
    <xdr:to>
      <xdr:col>111</xdr:col>
      <xdr:colOff>177800</xdr:colOff>
      <xdr:row>61</xdr:row>
      <xdr:rowOff>163830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210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96520</xdr:rowOff>
    </xdr:from>
    <xdr:to>
      <xdr:col>102</xdr:col>
      <xdr:colOff>165100</xdr:colOff>
      <xdr:row>62</xdr:row>
      <xdr:rowOff>26670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147320</xdr:rowOff>
    </xdr:from>
    <xdr:to>
      <xdr:col>107</xdr:col>
      <xdr:colOff>50800</xdr:colOff>
      <xdr:row>61</xdr:row>
      <xdr:rowOff>163830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545300" y="10605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130810</xdr:rowOff>
    </xdr:from>
    <xdr:to>
      <xdr:col>98</xdr:col>
      <xdr:colOff>38100</xdr:colOff>
      <xdr:row>62</xdr:row>
      <xdr:rowOff>60960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147320</xdr:rowOff>
    </xdr:from>
    <xdr:to>
      <xdr:col>102</xdr:col>
      <xdr:colOff>114300</xdr:colOff>
      <xdr:row>62</xdr:row>
      <xdr:rowOff>10160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605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33037</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17797</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52087</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131463</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32386</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2227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163830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21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59689</xdr:rowOff>
    </xdr:from>
    <xdr:to>
      <xdr:col>72</xdr:col>
      <xdr:colOff>38100</xdr:colOff>
      <xdr:row>82</xdr:row>
      <xdr:rowOff>161289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82</xdr:row>
      <xdr:rowOff>152400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169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110489</xdr:rowOff>
    </xdr:from>
    <xdr:to>
      <xdr:col>71</xdr:col>
      <xdr:colOff>177800</xdr:colOff>
      <xdr:row>83</xdr:row>
      <xdr:rowOff>15239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2814300" y="141693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152416</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81</xdr:row>
      <xdr:rowOff>95250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0434300" y="1383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133350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8656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8421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105</xdr:row>
      <xdr:rowOff>76200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801672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14478</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80098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87630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3703300" y="1800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153415</xdr:rowOff>
    </xdr:from>
    <xdr:to>
      <xdr:col>67</xdr:col>
      <xdr:colOff>101600</xdr:colOff>
      <xdr:row>105</xdr:row>
      <xdr:rowOff>83565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32765</xdr:rowOff>
    </xdr:from>
    <xdr:to>
      <xdr:col>71</xdr:col>
      <xdr:colOff>177800</xdr:colOff>
      <xdr:row>105</xdr:row>
      <xdr:rowOff>87630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80350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56405</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104</xdr:row>
      <xdr:rowOff>7620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1323300" y="17807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104</xdr:row>
      <xdr:rowOff>7620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0434300" y="17815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104</xdr:row>
      <xdr:rowOff>22861</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781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22861</xdr:rowOff>
    </xdr:from>
    <xdr:to>
      <xdr:col>102</xdr:col>
      <xdr:colOff>114300</xdr:colOff>
      <xdr:row>104</xdr:row>
      <xdr:rowOff>22861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8656300" y="1785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類似団体と比較して特に有形固定資産減価償却率が高くなっている施設は、道路、児童館であり、それぞれ</a:t>
          </a:r>
          <a:r>
            <a:rPr kumimoji="1" lang="en-US" altLang="ja-JP" sz="1200">
              <a:latin typeface="ＭＳ Ｐゴシック" panose="020B0600070205080204" pitchFamily="50" charset="-128"/>
              <a:ea typeface="ＭＳ Ｐゴシック" panose="020B0600070205080204" pitchFamily="50" charset="-128"/>
            </a:rPr>
            <a:t>69.8%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68.7%</a:t>
          </a:r>
          <a:r>
            <a:rPr kumimoji="1" lang="ja-JP" altLang="en-US" sz="1200">
              <a:latin typeface="ＭＳ Ｐゴシック" panose="020B0600070205080204" pitchFamily="50" charset="-128"/>
              <a:ea typeface="ＭＳ Ｐゴシック" panose="020B0600070205080204" pitchFamily="50" charset="-128"/>
            </a:rPr>
            <a:t>となっています。道路については、令和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都市計画道路見直し案を公表したところであり、「廃止候補」となった路線については、合意形成を図りながら都市計画法に基づく手続きを進める必要があります。児童館については、類似団体と比較して一人当たりの面積も大きく、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えて老朽化が進んでいるとみられる施設もあるため、老朽化が進んだ施設については効果的な改修を行うことにより長寿命化を進めて更新費の削減を図る必要があります。また、比較的新しい施設においても、予防保全の立場から計画的な改修を行い、長寿命化を図る必要が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一方で、類似団体と比較して特に有形固定資産減価償却率が低くなっている施設は、橋りょう・トンネル、公営住宅であり、それぞれ</a:t>
          </a:r>
          <a:r>
            <a:rPr kumimoji="1" lang="en-US" altLang="ja-JP" sz="1200">
              <a:latin typeface="ＭＳ Ｐゴシック" panose="020B0600070205080204" pitchFamily="50" charset="-128"/>
              <a:ea typeface="ＭＳ Ｐゴシック" panose="020B0600070205080204" pitchFamily="50" charset="-128"/>
            </a:rPr>
            <a:t>42.0%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61.0%</a:t>
          </a:r>
          <a:r>
            <a:rPr kumimoji="1" lang="ja-JP" altLang="en-US" sz="1200">
              <a:latin typeface="ＭＳ Ｐゴシック" panose="020B0600070205080204" pitchFamily="50" charset="-128"/>
              <a:ea typeface="ＭＳ Ｐゴシック" panose="020B0600070205080204" pitchFamily="50" charset="-128"/>
            </a:rPr>
            <a:t>となっています。橋りょう・トンネルについては、昭和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前につくられた古い橋りょうも残っています。そのため、橋梁長寿命化修繕計画に従い、計画的な修繕、改修により長寿命化に努める必要があります。公営住宅については、類似団体と比較して一人当たりの面積も大きく、老朽化が進んでいるとみられる施設もあります。そのため、予防による長寿命化とともに、必要に応じた効果的な改修を行うことで機能更新を進め、更新費の縮減を図る必要があります。</a:t>
          </a:r>
        </a:p>
        <a:p>
          <a:r>
            <a:rPr kumimoji="1" lang="ja-JP" altLang="en-US" sz="1200">
              <a:latin typeface="ＭＳ Ｐゴシック" panose="020B0600070205080204" pitchFamily="50" charset="-128"/>
              <a:ea typeface="ＭＳ Ｐゴシック" panose="020B0600070205080204" pitchFamily="50" charset="-128"/>
            </a:rPr>
            <a:t>　また、固定資産のうち大きな割合を占める学校施設の有形固定資産減価償却率は</a:t>
          </a:r>
          <a:r>
            <a:rPr kumimoji="1" lang="en-US" altLang="ja-JP" sz="1200">
              <a:latin typeface="ＭＳ Ｐゴシック" panose="020B0600070205080204" pitchFamily="50" charset="-128"/>
              <a:ea typeface="ＭＳ Ｐゴシック" panose="020B0600070205080204" pitchFamily="50" charset="-128"/>
            </a:rPr>
            <a:t>65.8%</a:t>
          </a:r>
          <a:r>
            <a:rPr kumimoji="1" lang="ja-JP" altLang="en-US" sz="1200">
              <a:latin typeface="ＭＳ Ｐゴシック" panose="020B0600070205080204" pitchFamily="50" charset="-128"/>
              <a:ea typeface="ＭＳ Ｐゴシック" panose="020B0600070205080204" pitchFamily="50" charset="-128"/>
            </a:rPr>
            <a:t>と類似団体と同程度となっています。しかし、他の施設と比較すると有形固定資産減価償却率は高く、保有する資産も大きいことから、計画的な更新の検討を進める必要があります。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159476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212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117022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92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94162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684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53340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145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156210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156210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43832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131445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3797300" y="105746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133350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2908300" y="10589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33020</xdr:rowOff>
    </xdr:from>
    <xdr:to>
      <xdr:col>10</xdr:col>
      <xdr:colOff>165100</xdr:colOff>
      <xdr:row>61</xdr:row>
      <xdr:rowOff>134620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133350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43815</xdr:rowOff>
    </xdr:from>
    <xdr:to>
      <xdr:col>10</xdr:col>
      <xdr:colOff>114300</xdr:colOff>
      <xdr:row>61</xdr:row>
      <xdr:rowOff>83820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11447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67310</xdr:rowOff>
    </xdr:from>
    <xdr:to>
      <xdr:col>55</xdr:col>
      <xdr:colOff>50800</xdr:colOff>
      <xdr:row>60</xdr:row>
      <xdr:rowOff>168910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90187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118110</xdr:rowOff>
    </xdr:from>
    <xdr:to>
      <xdr:col>55</xdr:col>
      <xdr:colOff>0</xdr:colOff>
      <xdr:row>60</xdr:row>
      <xdr:rowOff>118110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0405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71120</xdr:rowOff>
    </xdr:from>
    <xdr:to>
      <xdr:col>46</xdr:col>
      <xdr:colOff>38100</xdr:colOff>
      <xdr:row>61</xdr:row>
      <xdr:rowOff>1270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121920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67310</xdr:rowOff>
    </xdr:from>
    <xdr:to>
      <xdr:col>41</xdr:col>
      <xdr:colOff>101600</xdr:colOff>
      <xdr:row>60</xdr:row>
      <xdr:rowOff>168910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121920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67310</xdr:rowOff>
    </xdr:from>
    <xdr:to>
      <xdr:col>36</xdr:col>
      <xdr:colOff>165100</xdr:colOff>
      <xdr:row>60</xdr:row>
      <xdr:rowOff>168910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118110</xdr:rowOff>
    </xdr:from>
    <xdr:to>
      <xdr:col>41</xdr:col>
      <xdr:colOff>50800</xdr:colOff>
      <xdr:row>60</xdr:row>
      <xdr:rowOff>118110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0405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156227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13987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17797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13987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13987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71120</xdr:rowOff>
    </xdr:from>
    <xdr:to>
      <xdr:col>24</xdr:col>
      <xdr:colOff>114300</xdr:colOff>
      <xdr:row>85</xdr:row>
      <xdr:rowOff>1270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49547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121920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439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38100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375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144780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306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83</xdr:row>
      <xdr:rowOff>76200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135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136979</xdr:rowOff>
    </xdr:from>
    <xdr:to>
      <xdr:col>55</xdr:col>
      <xdr:colOff>50800</xdr:colOff>
      <xdr:row>82</xdr:row>
      <xdr:rowOff>67129</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159856</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136979</xdr:rowOff>
    </xdr:from>
    <xdr:to>
      <xdr:col>50</xdr:col>
      <xdr:colOff>165100</xdr:colOff>
      <xdr:row>82</xdr:row>
      <xdr:rowOff>67129</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16329</xdr:rowOff>
    </xdr:from>
    <xdr:to>
      <xdr:col>55</xdr:col>
      <xdr:colOff>0</xdr:colOff>
      <xdr:row>82</xdr:row>
      <xdr:rowOff>16329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075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147864</xdr:rowOff>
    </xdr:from>
    <xdr:to>
      <xdr:col>46</xdr:col>
      <xdr:colOff>38100</xdr:colOff>
      <xdr:row>82</xdr:row>
      <xdr:rowOff>78014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16329</xdr:rowOff>
    </xdr:from>
    <xdr:to>
      <xdr:col>50</xdr:col>
      <xdr:colOff>114300</xdr:colOff>
      <xdr:row>82</xdr:row>
      <xdr:rowOff>27214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075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147864</xdr:rowOff>
    </xdr:from>
    <xdr:to>
      <xdr:col>41</xdr:col>
      <xdr:colOff>101600</xdr:colOff>
      <xdr:row>82</xdr:row>
      <xdr:rowOff>78014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27214</xdr:rowOff>
    </xdr:from>
    <xdr:to>
      <xdr:col>45</xdr:col>
      <xdr:colOff>177800</xdr:colOff>
      <xdr:row>82</xdr:row>
      <xdr:rowOff>27214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086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147864</xdr:rowOff>
    </xdr:from>
    <xdr:to>
      <xdr:col>36</xdr:col>
      <xdr:colOff>165100</xdr:colOff>
      <xdr:row>82</xdr:row>
      <xdr:rowOff>78014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27214</xdr:rowOff>
    </xdr:from>
    <xdr:to>
      <xdr:col>41</xdr:col>
      <xdr:colOff>50800</xdr:colOff>
      <xdr:row>82</xdr:row>
      <xdr:rowOff>27214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086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83656</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94541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94541</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94541</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167458</xdr:rowOff>
    </xdr:from>
    <xdr:to>
      <xdr:col>24</xdr:col>
      <xdr:colOff>114300</xdr:colOff>
      <xdr:row>105</xdr:row>
      <xdr:rowOff>97608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145885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134801</xdr:rowOff>
    </xdr:from>
    <xdr:to>
      <xdr:col>20</xdr:col>
      <xdr:colOff>38100</xdr:colOff>
      <xdr:row>105</xdr:row>
      <xdr:rowOff>64951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xdr:rowOff>
    </xdr:from>
    <xdr:to>
      <xdr:col>24</xdr:col>
      <xdr:colOff>63500</xdr:colOff>
      <xdr:row>105</xdr:row>
      <xdr:rowOff>46808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0164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111942</xdr:rowOff>
    </xdr:from>
    <xdr:to>
      <xdr:col>15</xdr:col>
      <xdr:colOff>101600</xdr:colOff>
      <xdr:row>106</xdr:row>
      <xdr:rowOff>42092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xdr:rowOff>
    </xdr:from>
    <xdr:to>
      <xdr:col>19</xdr:col>
      <xdr:colOff>177800</xdr:colOff>
      <xdr:row>105</xdr:row>
      <xdr:rowOff>162742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908300" y="18016401"/>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103777</xdr:rowOff>
    </xdr:from>
    <xdr:to>
      <xdr:col>10</xdr:col>
      <xdr:colOff>165100</xdr:colOff>
      <xdr:row>106</xdr:row>
      <xdr:rowOff>33927</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105</xdr:row>
      <xdr:rowOff>162742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81568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107043</xdr:rowOff>
    </xdr:from>
    <xdr:to>
      <xdr:col>6</xdr:col>
      <xdr:colOff>38100</xdr:colOff>
      <xdr:row>106</xdr:row>
      <xdr:rowOff>37193</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105</xdr:row>
      <xdr:rowOff>157843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130300" y="181568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56078</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33219</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28320</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109220</xdr:rowOff>
    </xdr:from>
    <xdr:to>
      <xdr:col>55</xdr:col>
      <xdr:colOff>50800</xdr:colOff>
      <xdr:row>103</xdr:row>
      <xdr:rowOff>39370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132097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132080</xdr:rowOff>
    </xdr:from>
    <xdr:to>
      <xdr:col>50</xdr:col>
      <xdr:colOff>165100</xdr:colOff>
      <xdr:row>103</xdr:row>
      <xdr:rowOff>62230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160020</xdr:rowOff>
    </xdr:from>
    <xdr:to>
      <xdr:col>55</xdr:col>
      <xdr:colOff>0</xdr:colOff>
      <xdr:row>103</xdr:row>
      <xdr:rowOff>11430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647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116839</xdr:rowOff>
    </xdr:from>
    <xdr:to>
      <xdr:col>46</xdr:col>
      <xdr:colOff>38100</xdr:colOff>
      <xdr:row>103</xdr:row>
      <xdr:rowOff>46989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167639</xdr:rowOff>
    </xdr:from>
    <xdr:to>
      <xdr:col>50</xdr:col>
      <xdr:colOff>114300</xdr:colOff>
      <xdr:row>103</xdr:row>
      <xdr:rowOff>11430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124461</xdr:rowOff>
    </xdr:from>
    <xdr:to>
      <xdr:col>41</xdr:col>
      <xdr:colOff>101600</xdr:colOff>
      <xdr:row>103</xdr:row>
      <xdr:rowOff>54611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3811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655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139700</xdr:rowOff>
    </xdr:from>
    <xdr:to>
      <xdr:col>36</xdr:col>
      <xdr:colOff>165100</xdr:colOff>
      <xdr:row>103</xdr:row>
      <xdr:rowOff>69850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3811</xdr:rowOff>
    </xdr:from>
    <xdr:to>
      <xdr:col>41</xdr:col>
      <xdr:colOff>50800</xdr:colOff>
      <xdr:row>103</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663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78757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63516</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71138</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86377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57150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6998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13335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694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107950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3703300" y="6694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57150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690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138557</xdr:rowOff>
    </xdr:from>
    <xdr:to>
      <xdr:col>116</xdr:col>
      <xdr:colOff>114300</xdr:colOff>
      <xdr:row>33</xdr:row>
      <xdr:rowOff>68707</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56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63136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554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129426</xdr:rowOff>
    </xdr:from>
    <xdr:to>
      <xdr:col>112</xdr:col>
      <xdr:colOff>38100</xdr:colOff>
      <xdr:row>33</xdr:row>
      <xdr:rowOff>59576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56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8776</xdr:rowOff>
    </xdr:from>
    <xdr:to>
      <xdr:col>116</xdr:col>
      <xdr:colOff>63500</xdr:colOff>
      <xdr:row>33</xdr:row>
      <xdr:rowOff>17907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1323300" y="5666626"/>
          <a:ext cx="8382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18326</xdr:rowOff>
    </xdr:from>
    <xdr:to>
      <xdr:col>107</xdr:col>
      <xdr:colOff>101600</xdr:colOff>
      <xdr:row>33</xdr:row>
      <xdr:rowOff>119926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56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8776</xdr:rowOff>
    </xdr:from>
    <xdr:to>
      <xdr:col>111</xdr:col>
      <xdr:colOff>177800</xdr:colOff>
      <xdr:row>33</xdr:row>
      <xdr:rowOff>69126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566662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97434</xdr:rowOff>
    </xdr:from>
    <xdr:to>
      <xdr:col>102</xdr:col>
      <xdr:colOff>165100</xdr:colOff>
      <xdr:row>34</xdr:row>
      <xdr:rowOff>27584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69126</xdr:rowOff>
    </xdr:from>
    <xdr:to>
      <xdr:col>107</xdr:col>
      <xdr:colOff>50800</xdr:colOff>
      <xdr:row>33</xdr:row>
      <xdr:rowOff>148234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5726976"/>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92596</xdr:rowOff>
    </xdr:from>
    <xdr:to>
      <xdr:col>98</xdr:col>
      <xdr:colOff>38100</xdr:colOff>
      <xdr:row>34</xdr:row>
      <xdr:rowOff>22746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57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143396</xdr:rowOff>
    </xdr:from>
    <xdr:to>
      <xdr:col>102</xdr:col>
      <xdr:colOff>114300</xdr:colOff>
      <xdr:row>33</xdr:row>
      <xdr:rowOff>148234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656300" y="580124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76103</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539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136453</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545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44111</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55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39273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55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68580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3190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106934</xdr:rowOff>
    </xdr:from>
    <xdr:to>
      <xdr:col>76</xdr:col>
      <xdr:colOff>165100</xdr:colOff>
      <xdr:row>60</xdr:row>
      <xdr:rowOff>37084</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157734</xdr:rowOff>
    </xdr:from>
    <xdr:to>
      <xdr:col>81</xdr:col>
      <xdr:colOff>50800</xdr:colOff>
      <xdr:row>60</xdr:row>
      <xdr:rowOff>32004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0273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61214</xdr:rowOff>
    </xdr:from>
    <xdr:to>
      <xdr:col>72</xdr:col>
      <xdr:colOff>38100</xdr:colOff>
      <xdr:row>59</xdr:row>
      <xdr:rowOff>162814</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112014</xdr:rowOff>
    </xdr:from>
    <xdr:to>
      <xdr:col>76</xdr:col>
      <xdr:colOff>114300</xdr:colOff>
      <xdr:row>59</xdr:row>
      <xdr:rowOff>157734</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10227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xdr:rowOff>
    </xdr:from>
    <xdr:to>
      <xdr:col>67</xdr:col>
      <xdr:colOff>101600</xdr:colOff>
      <xdr:row>59</xdr:row>
      <xdr:rowOff>117094</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66294</xdr:rowOff>
    </xdr:from>
    <xdr:to>
      <xdr:col>71</xdr:col>
      <xdr:colOff>177800</xdr:colOff>
      <xdr:row>59</xdr:row>
      <xdr:rowOff>112014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10181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73931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28211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153941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108221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90912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3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60</xdr:row>
      <xdr:rowOff>163285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45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9545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60</xdr:row>
      <xdr:rowOff>163285</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2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2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200-0000F0020000}"/>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200-0000FC020000}"/>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62737</xdr:rowOff>
    </xdr:from>
    <xdr:to>
      <xdr:col>81</xdr:col>
      <xdr:colOff>101600</xdr:colOff>
      <xdr:row>79</xdr:row>
      <xdr:rowOff>164337</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5430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113537</xdr:rowOff>
    </xdr:from>
    <xdr:to>
      <xdr:col>85</xdr:col>
      <xdr:colOff>127000</xdr:colOff>
      <xdr:row>80</xdr:row>
      <xdr:rowOff>3811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5481300" y="13658087"/>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113537</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592300" y="13616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145035</xdr:rowOff>
    </xdr:from>
    <xdr:to>
      <xdr:col>72</xdr:col>
      <xdr:colOff>38100</xdr:colOff>
      <xdr:row>79</xdr:row>
      <xdr:rowOff>75185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3652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24385</xdr:rowOff>
    </xdr:from>
    <xdr:to>
      <xdr:col>76</xdr:col>
      <xdr:colOff>114300</xdr:colOff>
      <xdr:row>79</xdr:row>
      <xdr:rowOff>72389</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3703300" y="135689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151892</xdr:rowOff>
    </xdr:from>
    <xdr:to>
      <xdr:col>67</xdr:col>
      <xdr:colOff>101600</xdr:colOff>
      <xdr:row>79</xdr:row>
      <xdr:rowOff>82042</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2763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24385</xdr:rowOff>
    </xdr:from>
    <xdr:to>
      <xdr:col>71</xdr:col>
      <xdr:colOff>177800</xdr:colOff>
      <xdr:row>79</xdr:row>
      <xdr:rowOff>31242</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2814300" y="135689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9414</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91712</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98569</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38100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230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83</xdr:row>
      <xdr:rowOff>38100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0434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57150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57150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656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105427</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2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2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2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200-000064030000}"/>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6268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200-000070030000}"/>
            </a:ext>
          </a:extLst>
        </xdr:cNvPr>
        <xdr:cNvSpPr txBox="1"/>
      </xdr:nvSpPr>
      <xdr:spPr>
        <a:xfrm>
          <a:off x="16357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74295</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flipV="1">
          <a:off x="15481300" y="180689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4541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74295</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4592300" y="1805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365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55245</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3703300" y="17985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2763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104</xdr:row>
      <xdr:rowOff>154305</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2814300" y="17806036"/>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200-000079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200-00007A03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200-00007B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200-00007C030000}"/>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200-00007D030000}"/>
            </a:ext>
          </a:extLst>
        </xdr:cNvPr>
        <xdr:cNvSpPr txBox="1"/>
      </xdr:nvSpPr>
      <xdr:spPr>
        <a:xfrm>
          <a:off x="15266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200-00007E030000}"/>
            </a:ext>
          </a:extLst>
        </xdr:cNvPr>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200-00007F030000}"/>
            </a:ext>
          </a:extLst>
        </xdr:cNvPr>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17163</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2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00000000-0008-0000-02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200-00009D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37" name="【庁舎】&#10;一人当たり面積該当値テキスト">
          <a:extLst>
            <a:ext uri="{FF2B5EF4-FFF2-40B4-BE49-F238E27FC236}">
              <a16:creationId xmlns:a16="http://schemas.microsoft.com/office/drawing/2014/main" id="{00000000-0008-0000-0200-0000A9030000}"/>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a:off x="21323300" y="18162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160020</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a:off x="20434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94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105</xdr:row>
      <xdr:rowOff>160020</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a:off x="19545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160020</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18656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0000000-0008-0000-02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00000000-0008-0000-0200-0000B3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00000000-0008-0000-02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a:extLst>
            <a:ext uri="{FF2B5EF4-FFF2-40B4-BE49-F238E27FC236}">
              <a16:creationId xmlns:a16="http://schemas.microsoft.com/office/drawing/2014/main" id="{00000000-0008-0000-0200-0000B5030000}"/>
            </a:ext>
          </a:extLst>
        </xdr:cNvPr>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50" name="n_1mainValue【庁舎】&#10;一人当たり面積">
          <a:extLst>
            <a:ext uri="{FF2B5EF4-FFF2-40B4-BE49-F238E27FC236}">
              <a16:creationId xmlns:a16="http://schemas.microsoft.com/office/drawing/2014/main" id="{00000000-0008-0000-0200-0000B6030000}"/>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1" name="n_2mainValue【庁舎】&#10;一人当たり面積">
          <a:extLst>
            <a:ext uri="{FF2B5EF4-FFF2-40B4-BE49-F238E27FC236}">
              <a16:creationId xmlns:a16="http://schemas.microsoft.com/office/drawing/2014/main" id="{00000000-0008-0000-0200-0000B7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52" name="n_3mainValue【庁舎】&#10;一人当たり面積">
          <a:extLst>
            <a:ext uri="{FF2B5EF4-FFF2-40B4-BE49-F238E27FC236}">
              <a16:creationId xmlns:a16="http://schemas.microsoft.com/office/drawing/2014/main" id="{00000000-0008-0000-0200-0000B8030000}"/>
            </a:ext>
          </a:extLst>
        </xdr:cNvPr>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953" name="n_4mainValue【庁舎】&#10;一人当たり面積">
          <a:extLst>
            <a:ext uri="{FF2B5EF4-FFF2-40B4-BE49-F238E27FC236}">
              <a16:creationId xmlns:a16="http://schemas.microsoft.com/office/drawing/2014/main" id="{00000000-0008-0000-0200-0000B9030000}"/>
            </a:ext>
          </a:extLst>
        </xdr:cNvPr>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高くなって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図書館、一般廃棄物処理施設、体育館・プール、庁舎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あずま図書館を除いて、</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取得から</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年以上経過しており、直近では、耐震工事や改修工事といった比較的小規模な資本的支出にとどまっていることが有形固定資産減価償却率が高止まりしている要因です。</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伊勢崎市</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図書館課所管施設</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個別施設計画に従い、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計画的な修繕、改修による長寿命化に努め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る必要があります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については、ほとんどが取得から</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伊勢崎市ごみ処理施設個別施設計画に従い、</a:t>
          </a:r>
          <a:r>
            <a:rPr lang="ja-JP" altLang="en-US" sz="1200">
              <a:latin typeface="ＭＳ Ｐゴシック" panose="020B0600070205080204" pitchFamily="50" charset="-128"/>
              <a:ea typeface="ＭＳ Ｐゴシック" panose="020B0600070205080204" pitchFamily="50" charset="-128"/>
            </a:rPr>
            <a:t>計画的な修繕、改修による長寿命化に努める必要があります。</a:t>
          </a:r>
          <a:r>
            <a:rPr kumimoji="1" lang="ja-JP" altLang="en-US" sz="1200">
              <a:latin typeface="ＭＳ Ｐゴシック" panose="020B0600070205080204" pitchFamily="50" charset="-128"/>
              <a:ea typeface="ＭＳ Ｐゴシック" panose="020B0600070205080204" pitchFamily="50" charset="-128"/>
            </a:rPr>
            <a:t> 体育館・プールについては、伊勢崎市民プールが廃止されますが、ほとんどが取得から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年以上経過しています。今後も、伊勢崎市スポーツ振興課所管施設個別施設計画や</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伊勢崎市</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学校施設長寿命化計画</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に従い、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計画的な修繕、改修による長寿命化に努め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る必要があります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については、取得から</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経過して</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いる施設が多数あり</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latin typeface="ＭＳ Ｐゴシック" panose="020B0600070205080204" pitchFamily="50" charset="-128"/>
              <a:ea typeface="ＭＳ Ｐゴシック" panose="020B0600070205080204" pitchFamily="50" charset="-128"/>
            </a:rPr>
            <a:t>伊勢崎市本庁舎・支所庁舎個別施設計画</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に従い、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計画的な修繕、改修による長寿命化に努め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る必要があります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　一方で、類似団体と比較して特に有形固定資産減価償却率が低くなっている施設は、消防施設であり、</a:t>
          </a:r>
          <a:r>
            <a:rPr kumimoji="1" lang="en-US" altLang="ja-JP" sz="1200">
              <a:latin typeface="ＭＳ Ｐゴシック" panose="020B0600070205080204" pitchFamily="50" charset="-128"/>
              <a:ea typeface="ＭＳ Ｐゴシック" panose="020B0600070205080204" pitchFamily="50" charset="-128"/>
            </a:rPr>
            <a:t>33.5%</a:t>
          </a:r>
          <a:r>
            <a:rPr kumimoji="1" lang="ja-JP" altLang="en-US" sz="1200">
              <a:latin typeface="ＭＳ Ｐゴシック" panose="020B0600070205080204" pitchFamily="50" charset="-128"/>
              <a:ea typeface="ＭＳ Ｐゴシック" panose="020B0600070205080204" pitchFamily="50" charset="-128"/>
            </a:rPr>
            <a:t>となっています。これは、消防施設の約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割の延床面積を占める消防本部伊勢崎消防署の施設のほとんどが、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年以内に建築されているため、有形固定資産減価償却率が低くなっています。今後も、予防保全の立場から計画的な改修を行い、長寿命化を図る必要があります。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幼児教育及び保育の無償化に係る経費のための単位費用の増により社会福祉費が増加するほか、合併特例事業債等の償還費の増により公債費が増加することで、財政需要の増加がありました。</a:t>
          </a:r>
        </a:p>
        <a:p>
          <a:r>
            <a:rPr kumimoji="1" lang="ja-JP" altLang="en-US" sz="1300">
              <a:latin typeface="ＭＳ Ｐゴシック" panose="020B0600070205080204" pitchFamily="50" charset="-128"/>
              <a:ea typeface="ＭＳ Ｐゴシック" panose="020B0600070205080204" pitchFamily="50" charset="-128"/>
            </a:rPr>
            <a:t>　一方で、基準財政収入額において、地方消費税率引上げ等に伴い地方消費税交付金が増額するほか、納税義務者数の増により個人市民税が増額すること等に伴い、基準財政需要額と基準財政収入額の差が縮小し、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xdr:cNvCxnSpPr/>
      </xdr:nvCxnSpPr>
      <xdr:spPr>
        <a:xfrm flipV="1">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xdr:cNvCxnSpPr/>
      </xdr:nvCxnSpPr>
      <xdr:spPr>
        <a:xfrm flipV="1">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xdr:cNvCxnSpPr/>
      </xdr:nvCxnSpPr>
      <xdr:spPr>
        <a:xfrm>
          <a:off x="1447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89" name="テキスト ボックス 88"/>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160037</xdr:rowOff>
    </xdr:from>
    <xdr:ext cx="762000" cy="259045"/>
    <xdr:sp macro="" textlink="">
      <xdr:nvSpPr>
        <xdr:cNvPr id="93" name="テキスト ボックス 92"/>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歳入では、新型コロナウイルス感染症等の影響により地方税収入が減少するも、臨時財政対策債の増加が上回り経常一般財源収入は増加しました。一方歳出では公債費が増加し、充当財源であった減債基金の取崩しがなくなったため、経常経費充当一般財源が増加しました。全体としては、歳出面での増加が上回ったことにより、昨年度より</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ポイント上昇しました。</a:t>
          </a:r>
        </a:p>
        <a:p>
          <a:r>
            <a:rPr kumimoji="1" lang="ja-JP" altLang="en-US" sz="1250">
              <a:latin typeface="ＭＳ Ｐゴシック" panose="020B0600070205080204" pitchFamily="50" charset="-128"/>
              <a:ea typeface="ＭＳ Ｐゴシック" panose="020B0600070205080204" pitchFamily="50" charset="-128"/>
            </a:rPr>
            <a:t>　今後は、市税収入の増加につながるような企業誘致や区画整理等の住環境整備を推進するとともに地域経済の活性化策等により歳入を確保し、市債の計画的な発行などにより義務的経費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153988</xdr:rowOff>
    </xdr:to>
    <xdr:cxnSp macro="">
      <xdr:nvCxnSpPr>
        <xdr:cNvPr id="126" name="直線コネクタ 125"/>
        <xdr:cNvCxnSpPr/>
      </xdr:nvCxnSpPr>
      <xdr:spPr>
        <a:xfrm>
          <a:off x="4114800" y="1102423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65</xdr:row>
      <xdr:rowOff>54928</xdr:rowOff>
    </xdr:to>
    <xdr:cxnSp macro="">
      <xdr:nvCxnSpPr>
        <xdr:cNvPr id="129" name="直線コネクタ 128"/>
        <xdr:cNvCxnSpPr/>
      </xdr:nvCxnSpPr>
      <xdr:spPr>
        <a:xfrm flipV="1">
          <a:off x="3225800" y="1102423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141922</xdr:rowOff>
    </xdr:from>
    <xdr:to>
      <xdr:col>15</xdr:col>
      <xdr:colOff>82550</xdr:colOff>
      <xdr:row>65</xdr:row>
      <xdr:rowOff>54928</xdr:rowOff>
    </xdr:to>
    <xdr:cxnSp macro="">
      <xdr:nvCxnSpPr>
        <xdr:cNvPr id="132" name="直線コネクタ 131"/>
        <xdr:cNvCxnSpPr/>
      </xdr:nvCxnSpPr>
      <xdr:spPr>
        <a:xfrm>
          <a:off x="2336800" y="111147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141922</xdr:rowOff>
    </xdr:from>
    <xdr:to>
      <xdr:col>11</xdr:col>
      <xdr:colOff>31750</xdr:colOff>
      <xdr:row>65</xdr:row>
      <xdr:rowOff>30797</xdr:rowOff>
    </xdr:to>
    <xdr:cxnSp macro="">
      <xdr:nvCxnSpPr>
        <xdr:cNvPr id="135" name="直線コネクタ 134"/>
        <xdr:cNvCxnSpPr/>
      </xdr:nvCxnSpPr>
      <xdr:spPr>
        <a:xfrm flipV="1">
          <a:off x="1447800" y="111147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5" name="楕円 144"/>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46"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7" name="楕円 146"/>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48" name="テキスト ボックス 147"/>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49" name="楕円 148"/>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0" name="テキスト ボックス 149"/>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91122</xdr:rowOff>
    </xdr:from>
    <xdr:to>
      <xdr:col>11</xdr:col>
      <xdr:colOff>82550</xdr:colOff>
      <xdr:row>65</xdr:row>
      <xdr:rowOff>21272</xdr:rowOff>
    </xdr:to>
    <xdr:sp macro="" textlink="">
      <xdr:nvSpPr>
        <xdr:cNvPr id="151" name="楕円 150"/>
        <xdr:cNvSpPr/>
      </xdr:nvSpPr>
      <xdr:spPr>
        <a:xfrm>
          <a:off x="2286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6049</xdr:rowOff>
    </xdr:from>
    <xdr:ext cx="762000" cy="259045"/>
    <xdr:sp macro="" textlink="">
      <xdr:nvSpPr>
        <xdr:cNvPr id="152" name="テキスト ボックス 151"/>
        <xdr:cNvSpPr txBox="1"/>
      </xdr:nvSpPr>
      <xdr:spPr>
        <a:xfrm>
          <a:off x="1955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3" name="楕円 152"/>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4" name="テキスト ボックス 153"/>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a:t>
          </a:r>
          <a:r>
            <a:rPr kumimoji="1" lang="en-US" altLang="ja-JP" sz="1300">
              <a:latin typeface="ＭＳ Ｐゴシック" panose="020B0600070205080204" pitchFamily="50" charset="-128"/>
              <a:ea typeface="ＭＳ Ｐゴシック" panose="020B0600070205080204" pitchFamily="50" charset="-128"/>
            </a:rPr>
            <a:t>114,609</a:t>
          </a:r>
          <a:r>
            <a:rPr kumimoji="1" lang="ja-JP" altLang="en-US" sz="1300">
              <a:latin typeface="ＭＳ Ｐゴシック" panose="020B0600070205080204" pitchFamily="50" charset="-128"/>
              <a:ea typeface="ＭＳ Ｐゴシック" panose="020B0600070205080204" pitchFamily="50" charset="-128"/>
            </a:rPr>
            <a:t>円となり、昨年度と比べて</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円増加したものの、類似団体内平均値を下回っています。昨年度より増加した要因は、会計年度任用職員制度開始等によるものです。</a:t>
          </a:r>
        </a:p>
        <a:p>
          <a:r>
            <a:rPr kumimoji="1" lang="ja-JP" altLang="en-US" sz="1300">
              <a:latin typeface="ＭＳ Ｐゴシック" panose="020B0600070205080204" pitchFamily="50" charset="-128"/>
              <a:ea typeface="ＭＳ Ｐゴシック" panose="020B0600070205080204" pitchFamily="50" charset="-128"/>
            </a:rPr>
            <a:t>　今後とも、職員の定数管理適正化により、人件費の抑制を図るとともに、臨時・非常勤職員の適正配置による抑制に努めることとし、委託内容等の見直しや適正価格での契約など物件費の抑制に努めます。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156838</xdr:rowOff>
    </xdr:from>
    <xdr:to>
      <xdr:col>23</xdr:col>
      <xdr:colOff>133350</xdr:colOff>
      <xdr:row>82</xdr:row>
      <xdr:rowOff>163171</xdr:rowOff>
    </xdr:to>
    <xdr:cxnSp macro="">
      <xdr:nvCxnSpPr>
        <xdr:cNvPr id="193" name="直線コネクタ 192"/>
        <xdr:cNvCxnSpPr/>
      </xdr:nvCxnSpPr>
      <xdr:spPr>
        <a:xfrm>
          <a:off x="4114800" y="14215738"/>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114128</xdr:rowOff>
    </xdr:from>
    <xdr:to>
      <xdr:col>19</xdr:col>
      <xdr:colOff>133350</xdr:colOff>
      <xdr:row>82</xdr:row>
      <xdr:rowOff>156838</xdr:rowOff>
    </xdr:to>
    <xdr:cxnSp macro="">
      <xdr:nvCxnSpPr>
        <xdr:cNvPr id="196" name="直線コネクタ 195"/>
        <xdr:cNvCxnSpPr/>
      </xdr:nvCxnSpPr>
      <xdr:spPr>
        <a:xfrm>
          <a:off x="3225800" y="14173028"/>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103225</xdr:rowOff>
    </xdr:from>
    <xdr:to>
      <xdr:col>15</xdr:col>
      <xdr:colOff>82550</xdr:colOff>
      <xdr:row>82</xdr:row>
      <xdr:rowOff>114128</xdr:rowOff>
    </xdr:to>
    <xdr:cxnSp macro="">
      <xdr:nvCxnSpPr>
        <xdr:cNvPr id="199" name="直線コネクタ 198"/>
        <xdr:cNvCxnSpPr/>
      </xdr:nvCxnSpPr>
      <xdr:spPr>
        <a:xfrm>
          <a:off x="2336800" y="14162125"/>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103225</xdr:rowOff>
    </xdr:from>
    <xdr:to>
      <xdr:col>11</xdr:col>
      <xdr:colOff>31750</xdr:colOff>
      <xdr:row>82</xdr:row>
      <xdr:rowOff>108683</xdr:rowOff>
    </xdr:to>
    <xdr:cxnSp macro="">
      <xdr:nvCxnSpPr>
        <xdr:cNvPr id="202" name="直線コネクタ 201"/>
        <xdr:cNvCxnSpPr/>
      </xdr:nvCxnSpPr>
      <xdr:spPr>
        <a:xfrm flipV="1">
          <a:off x="1447800" y="14162125"/>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112371</xdr:rowOff>
    </xdr:from>
    <xdr:to>
      <xdr:col>23</xdr:col>
      <xdr:colOff>184150</xdr:colOff>
      <xdr:row>83</xdr:row>
      <xdr:rowOff>42521</xdr:rowOff>
    </xdr:to>
    <xdr:sp macro="" textlink="">
      <xdr:nvSpPr>
        <xdr:cNvPr id="212" name="楕円 211"/>
        <xdr:cNvSpPr/>
      </xdr:nvSpPr>
      <xdr:spPr>
        <a:xfrm>
          <a:off x="4902200" y="141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128898</xdr:rowOff>
    </xdr:from>
    <xdr:ext cx="762000" cy="259045"/>
    <xdr:sp macro="" textlink="">
      <xdr:nvSpPr>
        <xdr:cNvPr id="213" name="人件費・物件費等の状況該当値テキスト"/>
        <xdr:cNvSpPr txBox="1"/>
      </xdr:nvSpPr>
      <xdr:spPr>
        <a:xfrm>
          <a:off x="5041900" y="140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106038</xdr:rowOff>
    </xdr:from>
    <xdr:to>
      <xdr:col>19</xdr:col>
      <xdr:colOff>184150</xdr:colOff>
      <xdr:row>83</xdr:row>
      <xdr:rowOff>36188</xdr:rowOff>
    </xdr:to>
    <xdr:sp macro="" textlink="">
      <xdr:nvSpPr>
        <xdr:cNvPr id="214" name="楕円 213"/>
        <xdr:cNvSpPr/>
      </xdr:nvSpPr>
      <xdr:spPr>
        <a:xfrm>
          <a:off x="4064000" y="141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20965</xdr:rowOff>
    </xdr:from>
    <xdr:ext cx="736600" cy="259045"/>
    <xdr:sp macro="" textlink="">
      <xdr:nvSpPr>
        <xdr:cNvPr id="215" name="テキスト ボックス 214"/>
        <xdr:cNvSpPr txBox="1"/>
      </xdr:nvSpPr>
      <xdr:spPr>
        <a:xfrm>
          <a:off x="3733800" y="14251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63328</xdr:rowOff>
    </xdr:from>
    <xdr:to>
      <xdr:col>15</xdr:col>
      <xdr:colOff>133350</xdr:colOff>
      <xdr:row>82</xdr:row>
      <xdr:rowOff>164928</xdr:rowOff>
    </xdr:to>
    <xdr:sp macro="" textlink="">
      <xdr:nvSpPr>
        <xdr:cNvPr id="216" name="楕円 215"/>
        <xdr:cNvSpPr/>
      </xdr:nvSpPr>
      <xdr:spPr>
        <a:xfrm>
          <a:off x="3175000" y="14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149705</xdr:rowOff>
    </xdr:from>
    <xdr:ext cx="762000" cy="259045"/>
    <xdr:sp macro="" textlink="">
      <xdr:nvSpPr>
        <xdr:cNvPr id="217" name="テキスト ボックス 216"/>
        <xdr:cNvSpPr txBox="1"/>
      </xdr:nvSpPr>
      <xdr:spPr>
        <a:xfrm>
          <a:off x="2844800" y="142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52425</xdr:rowOff>
    </xdr:from>
    <xdr:to>
      <xdr:col>11</xdr:col>
      <xdr:colOff>82550</xdr:colOff>
      <xdr:row>82</xdr:row>
      <xdr:rowOff>154025</xdr:rowOff>
    </xdr:to>
    <xdr:sp macro="" textlink="">
      <xdr:nvSpPr>
        <xdr:cNvPr id="218" name="楕円 217"/>
        <xdr:cNvSpPr/>
      </xdr:nvSpPr>
      <xdr:spPr>
        <a:xfrm>
          <a:off x="2286000" y="141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138802</xdr:rowOff>
    </xdr:from>
    <xdr:ext cx="762000" cy="259045"/>
    <xdr:sp macro="" textlink="">
      <xdr:nvSpPr>
        <xdr:cNvPr id="219" name="テキスト ボックス 218"/>
        <xdr:cNvSpPr txBox="1"/>
      </xdr:nvSpPr>
      <xdr:spPr>
        <a:xfrm>
          <a:off x="1955800" y="1419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57883</xdr:rowOff>
    </xdr:from>
    <xdr:to>
      <xdr:col>7</xdr:col>
      <xdr:colOff>31750</xdr:colOff>
      <xdr:row>82</xdr:row>
      <xdr:rowOff>159483</xdr:rowOff>
    </xdr:to>
    <xdr:sp macro="" textlink="">
      <xdr:nvSpPr>
        <xdr:cNvPr id="220" name="楕円 219"/>
        <xdr:cNvSpPr/>
      </xdr:nvSpPr>
      <xdr:spPr>
        <a:xfrm>
          <a:off x="1397000" y="141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144260</xdr:rowOff>
    </xdr:from>
    <xdr:ext cx="762000" cy="259045"/>
    <xdr:sp macro="" textlink="">
      <xdr:nvSpPr>
        <xdr:cNvPr id="221" name="テキスト ボックス 220"/>
        <xdr:cNvSpPr txBox="1"/>
      </xdr:nvSpPr>
      <xdr:spPr>
        <a:xfrm>
          <a:off x="1066800" y="1420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昨年度より増減なく、類似団体内平均値よりも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ポイント低い状況となりました。</a:t>
          </a:r>
        </a:p>
        <a:p>
          <a:r>
            <a:rPr kumimoji="1" lang="ja-JP" altLang="en-US" sz="1300">
              <a:latin typeface="ＭＳ Ｐゴシック" panose="020B0600070205080204" pitchFamily="50" charset="-128"/>
              <a:ea typeface="ＭＳ Ｐゴシック" panose="020B0600070205080204" pitchFamily="50" charset="-128"/>
            </a:rPr>
            <a:t>　主な要因は、定年退職者及び定年前早期退職者と、新規採用職員との給与額の差額によるものです。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8" name="直線コネクタ 257"/>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61" name="直線コネクタ 260"/>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4" name="直線コネクタ 263"/>
        <xdr:cNvCxnSpPr/>
      </xdr:nvCxnSpPr>
      <xdr:spPr>
        <a:xfrm flipV="1">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人減少し、類似団体平均値より</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人多い状況となりました。減少した主な要因は、再任用職員による正規職員の代替や統計調査業務の縮小による職員配置の見直しによるものです。類似団体平均値より増加している要因は、新型コロナウイルス予防接種対応、子育て支援業務の充実を図る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今後も多様化する市民からのニーズや社会情勢の変化に対応できるような行政組織を構築し、適正な職員配置に努めます。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116840</xdr:rowOff>
    </xdr:to>
    <xdr:cxnSp macro="">
      <xdr:nvCxnSpPr>
        <xdr:cNvPr id="318" name="直線コネクタ 317"/>
        <xdr:cNvCxnSpPr/>
      </xdr:nvCxnSpPr>
      <xdr:spPr>
        <a:xfrm flipV="1">
          <a:off x="16179800" y="107427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132927</xdr:rowOff>
    </xdr:to>
    <xdr:cxnSp macro="">
      <xdr:nvCxnSpPr>
        <xdr:cNvPr id="321" name="直線コネクタ 320"/>
        <xdr:cNvCxnSpPr/>
      </xdr:nvCxnSpPr>
      <xdr:spPr>
        <a:xfrm flipV="1">
          <a:off x="15290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157056</xdr:rowOff>
    </xdr:to>
    <xdr:cxnSp macro="">
      <xdr:nvCxnSpPr>
        <xdr:cNvPr id="324" name="直線コネクタ 323"/>
        <xdr:cNvCxnSpPr/>
      </xdr:nvCxnSpPr>
      <xdr:spPr>
        <a:xfrm flipV="1">
          <a:off x="14401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161079</xdr:rowOff>
    </xdr:to>
    <xdr:cxnSp macro="">
      <xdr:nvCxnSpPr>
        <xdr:cNvPr id="327" name="直線コネクタ 326"/>
        <xdr:cNvCxnSpPr/>
      </xdr:nvCxnSpPr>
      <xdr:spPr>
        <a:xfrm flipV="1">
          <a:off x="13512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37" name="楕円 336"/>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34096</xdr:rowOff>
    </xdr:from>
    <xdr:ext cx="762000" cy="259045"/>
    <xdr:sp macro="" textlink="">
      <xdr:nvSpPr>
        <xdr:cNvPr id="338" name="定員管理の状況該当値テキスト"/>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39" name="楕円 338"/>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0" name="テキスト ボックス 339"/>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1" name="楕円 340"/>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2" name="テキスト ボックス 341"/>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3" name="楕円 342"/>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44" name="テキスト ボックス 343"/>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45" name="楕円 344"/>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46" name="テキスト ボックス 345"/>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大型施設更新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学校給食調理場建設事業等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による合併特例事業債や平成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年度の臨時財政対策債の元金償還金の償還開始に伴い、元利償還金が増加したことにより、昨年度より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今後も現状の水準を維持していくため、住民ニーズの把握を的確にし、事業の適切な選択により健全な財政運営に努めます。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24493</xdr:rowOff>
    </xdr:to>
    <xdr:cxnSp macro="">
      <xdr:nvCxnSpPr>
        <xdr:cNvPr id="381" name="直線コネクタ 380"/>
        <xdr:cNvCxnSpPr/>
      </xdr:nvCxnSpPr>
      <xdr:spPr>
        <a:xfrm>
          <a:off x="16179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13002</xdr:rowOff>
    </xdr:to>
    <xdr:cxnSp macro="">
      <xdr:nvCxnSpPr>
        <xdr:cNvPr id="384" name="直線コネクタ 383"/>
        <xdr:cNvCxnSpPr/>
      </xdr:nvCxnSpPr>
      <xdr:spPr>
        <a:xfrm flipV="1">
          <a:off x="15290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35983</xdr:rowOff>
    </xdr:to>
    <xdr:cxnSp macro="">
      <xdr:nvCxnSpPr>
        <xdr:cNvPr id="387" name="直線コネクタ 386"/>
        <xdr:cNvCxnSpPr/>
      </xdr:nvCxnSpPr>
      <xdr:spPr>
        <a:xfrm flipV="1">
          <a:off x="14401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93435</xdr:rowOff>
    </xdr:to>
    <xdr:cxnSp macro="">
      <xdr:nvCxnSpPr>
        <xdr:cNvPr id="390" name="直線コネクタ 389"/>
        <xdr:cNvCxnSpPr/>
      </xdr:nvCxnSpPr>
      <xdr:spPr>
        <a:xfrm flipV="1">
          <a:off x="13512800" y="70654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2" name="楕円 401"/>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3" name="テキスト ボックス 402"/>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4" name="楕円 403"/>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5" name="テキスト ボックス 404"/>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7" name="テキスト ボックス 406"/>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8" name="楕円 407"/>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09" name="テキスト ボックス 408"/>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減少については、文化会館改修事業など大型施設改修事業が終了したこと等により、地方債借入額の減少により地方債現在高が減少したこと、公営企業債借入残高の減少により公営企業債等繰入見込額が減少したことに伴い、昨年度から</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ポイント低下しました。</a:t>
          </a: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今後も現状の水準を維持していくよう、住民ニーズの把握を的確にし、事業の適切な選択により健全な財政運営に努めます。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119592</xdr:rowOff>
    </xdr:from>
    <xdr:to>
      <xdr:col>81</xdr:col>
      <xdr:colOff>44450</xdr:colOff>
      <xdr:row>18</xdr:row>
      <xdr:rowOff>127106</xdr:rowOff>
    </xdr:to>
    <xdr:cxnSp macro="">
      <xdr:nvCxnSpPr>
        <xdr:cNvPr id="443" name="直線コネクタ 442"/>
        <xdr:cNvCxnSpPr/>
      </xdr:nvCxnSpPr>
      <xdr:spPr>
        <a:xfrm flipV="1">
          <a:off x="16179800" y="3034242"/>
          <a:ext cx="8382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82867</xdr:rowOff>
    </xdr:from>
    <xdr:to>
      <xdr:col>77</xdr:col>
      <xdr:colOff>44450</xdr:colOff>
      <xdr:row>18</xdr:row>
      <xdr:rowOff>127106</xdr:rowOff>
    </xdr:to>
    <xdr:cxnSp macro="">
      <xdr:nvCxnSpPr>
        <xdr:cNvPr id="446" name="直線コネクタ 445"/>
        <xdr:cNvCxnSpPr/>
      </xdr:nvCxnSpPr>
      <xdr:spPr>
        <a:xfrm>
          <a:off x="15290800" y="316896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82867</xdr:rowOff>
    </xdr:from>
    <xdr:to>
      <xdr:col>72</xdr:col>
      <xdr:colOff>203200</xdr:colOff>
      <xdr:row>18</xdr:row>
      <xdr:rowOff>82867</xdr:rowOff>
    </xdr:to>
    <xdr:cxnSp macro="">
      <xdr:nvCxnSpPr>
        <xdr:cNvPr id="449" name="直線コネクタ 448"/>
        <xdr:cNvCxnSpPr/>
      </xdr:nvCxnSpPr>
      <xdr:spPr>
        <a:xfrm>
          <a:off x="14401800" y="316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78846</xdr:rowOff>
    </xdr:from>
    <xdr:to>
      <xdr:col>68</xdr:col>
      <xdr:colOff>152400</xdr:colOff>
      <xdr:row>18</xdr:row>
      <xdr:rowOff>82867</xdr:rowOff>
    </xdr:to>
    <xdr:cxnSp macro="">
      <xdr:nvCxnSpPr>
        <xdr:cNvPr id="452" name="直線コネクタ 451"/>
        <xdr:cNvCxnSpPr/>
      </xdr:nvCxnSpPr>
      <xdr:spPr>
        <a:xfrm>
          <a:off x="13512800" y="316494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68792</xdr:rowOff>
    </xdr:from>
    <xdr:to>
      <xdr:col>81</xdr:col>
      <xdr:colOff>95250</xdr:colOff>
      <xdr:row>17</xdr:row>
      <xdr:rowOff>170392</xdr:rowOff>
    </xdr:to>
    <xdr:sp macro="" textlink="">
      <xdr:nvSpPr>
        <xdr:cNvPr id="462" name="楕円 461"/>
        <xdr:cNvSpPr/>
      </xdr:nvSpPr>
      <xdr:spPr>
        <a:xfrm>
          <a:off x="169672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40869</xdr:rowOff>
    </xdr:from>
    <xdr:ext cx="762000" cy="259045"/>
    <xdr:sp macro="" textlink="">
      <xdr:nvSpPr>
        <xdr:cNvPr id="463" name="将来負担の状況該当値テキスト"/>
        <xdr:cNvSpPr txBox="1"/>
      </xdr:nvSpPr>
      <xdr:spPr>
        <a:xfrm>
          <a:off x="17106900" y="295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76306</xdr:rowOff>
    </xdr:from>
    <xdr:to>
      <xdr:col>77</xdr:col>
      <xdr:colOff>95250</xdr:colOff>
      <xdr:row>19</xdr:row>
      <xdr:rowOff>6456</xdr:rowOff>
    </xdr:to>
    <xdr:sp macro="" textlink="">
      <xdr:nvSpPr>
        <xdr:cNvPr id="464" name="楕円 463"/>
        <xdr:cNvSpPr/>
      </xdr:nvSpPr>
      <xdr:spPr>
        <a:xfrm>
          <a:off x="16129000" y="31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162683</xdr:rowOff>
    </xdr:from>
    <xdr:ext cx="736600" cy="259045"/>
    <xdr:sp macro="" textlink="">
      <xdr:nvSpPr>
        <xdr:cNvPr id="465" name="テキスト ボックス 464"/>
        <xdr:cNvSpPr txBox="1"/>
      </xdr:nvSpPr>
      <xdr:spPr>
        <a:xfrm>
          <a:off x="15798800" y="324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32067</xdr:rowOff>
    </xdr:from>
    <xdr:to>
      <xdr:col>73</xdr:col>
      <xdr:colOff>44450</xdr:colOff>
      <xdr:row>18</xdr:row>
      <xdr:rowOff>133667</xdr:rowOff>
    </xdr:to>
    <xdr:sp macro="" textlink="">
      <xdr:nvSpPr>
        <xdr:cNvPr id="466" name="楕円 465"/>
        <xdr:cNvSpPr/>
      </xdr:nvSpPr>
      <xdr:spPr>
        <a:xfrm>
          <a:off x="15240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118444</xdr:rowOff>
    </xdr:from>
    <xdr:ext cx="762000" cy="259045"/>
    <xdr:sp macro="" textlink="">
      <xdr:nvSpPr>
        <xdr:cNvPr id="467" name="テキスト ボックス 466"/>
        <xdr:cNvSpPr txBox="1"/>
      </xdr:nvSpPr>
      <xdr:spPr>
        <a:xfrm>
          <a:off x="14909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32067</xdr:rowOff>
    </xdr:from>
    <xdr:to>
      <xdr:col>68</xdr:col>
      <xdr:colOff>203200</xdr:colOff>
      <xdr:row>18</xdr:row>
      <xdr:rowOff>133667</xdr:rowOff>
    </xdr:to>
    <xdr:sp macro="" textlink="">
      <xdr:nvSpPr>
        <xdr:cNvPr id="468" name="楕円 467"/>
        <xdr:cNvSpPr/>
      </xdr:nvSpPr>
      <xdr:spPr>
        <a:xfrm>
          <a:off x="14351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118444</xdr:rowOff>
    </xdr:from>
    <xdr:ext cx="762000" cy="259045"/>
    <xdr:sp macro="" textlink="">
      <xdr:nvSpPr>
        <xdr:cNvPr id="469" name="テキスト ボックス 468"/>
        <xdr:cNvSpPr txBox="1"/>
      </xdr:nvSpPr>
      <xdr:spPr>
        <a:xfrm>
          <a:off x="14020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28046</xdr:rowOff>
    </xdr:from>
    <xdr:to>
      <xdr:col>64</xdr:col>
      <xdr:colOff>152400</xdr:colOff>
      <xdr:row>18</xdr:row>
      <xdr:rowOff>129646</xdr:rowOff>
    </xdr:to>
    <xdr:sp macro="" textlink="">
      <xdr:nvSpPr>
        <xdr:cNvPr id="470" name="楕円 469"/>
        <xdr:cNvSpPr/>
      </xdr:nvSpPr>
      <xdr:spPr>
        <a:xfrm>
          <a:off x="13462000" y="31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114423</xdr:rowOff>
    </xdr:from>
    <xdr:ext cx="762000" cy="259045"/>
    <xdr:sp macro="" textlink="">
      <xdr:nvSpPr>
        <xdr:cNvPr id="471" name="テキスト ボックス 470"/>
        <xdr:cNvSpPr txBox="1"/>
      </xdr:nvSpPr>
      <xdr:spPr>
        <a:xfrm>
          <a:off x="13131800" y="32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ポイント増加しているものの、類似団体内平均値を下回っています。昨年度より増加した要因は、会計年度任用職員制度開始等によるものです。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114300</xdr:rowOff>
    </xdr:to>
    <xdr:cxnSp macro="">
      <xdr:nvCxnSpPr>
        <xdr:cNvPr id="66" name="直線コネクタ 65"/>
        <xdr:cNvCxnSpPr/>
      </xdr:nvCxnSpPr>
      <xdr:spPr>
        <a:xfrm>
          <a:off x="3987800" y="626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127000</xdr:rowOff>
    </xdr:to>
    <xdr:cxnSp macro="">
      <xdr:nvCxnSpPr>
        <xdr:cNvPr id="69" name="直線コネクタ 68"/>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36</xdr:row>
      <xdr:rowOff>127000</xdr:rowOff>
    </xdr:to>
    <xdr:cxnSp macro="">
      <xdr:nvCxnSpPr>
        <xdr:cNvPr id="72" name="直線コネクタ 71"/>
        <xdr:cNvCxnSpPr/>
      </xdr:nvCxnSpPr>
      <xdr:spPr>
        <a:xfrm>
          <a:off x="2209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37</xdr:row>
      <xdr:rowOff>6350</xdr:rowOff>
    </xdr:to>
    <xdr:cxnSp macro="">
      <xdr:nvCxnSpPr>
        <xdr:cNvPr id="75" name="直線コネクタ 74"/>
        <xdr:cNvCxnSpPr/>
      </xdr:nvCxnSpPr>
      <xdr:spPr>
        <a:xfrm flipV="1">
          <a:off x="1320800" y="627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ポイント減少しているものの、類似団体内平均値を上回っています。昨年度より減少した要因は、会計年度任用職員制度開始による賃金の皆減等によるものです。</a:t>
          </a: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53522</xdr:rowOff>
    </xdr:to>
    <xdr:cxnSp macro="">
      <xdr:nvCxnSpPr>
        <xdr:cNvPr id="129" name="直線コネクタ 128"/>
        <xdr:cNvCxnSpPr/>
      </xdr:nvCxnSpPr>
      <xdr:spPr>
        <a:xfrm flipV="1">
          <a:off x="15671800" y="3180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4536</xdr:rowOff>
    </xdr:from>
    <xdr:to>
      <xdr:col>78</xdr:col>
      <xdr:colOff>69850</xdr:colOff>
      <xdr:row>19</xdr:row>
      <xdr:rowOff>53522</xdr:rowOff>
    </xdr:to>
    <xdr:cxnSp macro="">
      <xdr:nvCxnSpPr>
        <xdr:cNvPr id="132" name="直線コネクタ 131"/>
        <xdr:cNvCxnSpPr/>
      </xdr:nvCxnSpPr>
      <xdr:spPr>
        <a:xfrm>
          <a:off x="14782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4536</xdr:rowOff>
    </xdr:from>
    <xdr:to>
      <xdr:col>73</xdr:col>
      <xdr:colOff>180975</xdr:colOff>
      <xdr:row>19</xdr:row>
      <xdr:rowOff>37193</xdr:rowOff>
    </xdr:to>
    <xdr:cxnSp macro="">
      <xdr:nvCxnSpPr>
        <xdr:cNvPr id="135" name="直線コネクタ 134"/>
        <xdr:cNvCxnSpPr/>
      </xdr:nvCxnSpPr>
      <xdr:spPr>
        <a:xfrm flipV="1">
          <a:off x="13893800" y="3262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37193</xdr:rowOff>
    </xdr:to>
    <xdr:cxnSp macro="">
      <xdr:nvCxnSpPr>
        <xdr:cNvPr id="138" name="直線コネクタ 137"/>
        <xdr:cNvCxnSpPr/>
      </xdr:nvCxnSpPr>
      <xdr:spPr>
        <a:xfrm>
          <a:off x="13004800" y="3213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125186</xdr:rowOff>
    </xdr:from>
    <xdr:to>
      <xdr:col>74</xdr:col>
      <xdr:colOff>31750</xdr:colOff>
      <xdr:row>19</xdr:row>
      <xdr:rowOff>55336</xdr:rowOff>
    </xdr:to>
    <xdr:sp macro="" textlink="">
      <xdr:nvSpPr>
        <xdr:cNvPr id="152" name="楕円 151"/>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40113</xdr:rowOff>
    </xdr:from>
    <xdr:ext cx="762000" cy="259045"/>
    <xdr:sp macro="" textlink="">
      <xdr:nvSpPr>
        <xdr:cNvPr id="153" name="テキスト ボックス 152"/>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157843</xdr:rowOff>
    </xdr:from>
    <xdr:to>
      <xdr:col>69</xdr:col>
      <xdr:colOff>142875</xdr:colOff>
      <xdr:row>19</xdr:row>
      <xdr:rowOff>87993</xdr:rowOff>
    </xdr:to>
    <xdr:sp macro="" textlink="">
      <xdr:nvSpPr>
        <xdr:cNvPr id="154" name="楕円 153"/>
        <xdr:cNvSpPr/>
      </xdr:nvSpPr>
      <xdr:spPr>
        <a:xfrm>
          <a:off x="13843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72770</xdr:rowOff>
    </xdr:from>
    <xdr:ext cx="762000" cy="259045"/>
    <xdr:sp macro="" textlink="">
      <xdr:nvSpPr>
        <xdr:cNvPr id="155" name="テキスト ボックス 154"/>
        <xdr:cNvSpPr txBox="1"/>
      </xdr:nvSpPr>
      <xdr:spPr>
        <a:xfrm>
          <a:off x="13512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幼保無償化や新型コロナウイルス感染症による受診控えで一時的に福祉医療費が減少し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今後も給付内容や対象者の適正化に努めながら医療費等の抑制に努めます。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135165</xdr:rowOff>
    </xdr:to>
    <xdr:cxnSp macro="">
      <xdr:nvCxnSpPr>
        <xdr:cNvPr id="192" name="直線コネクタ 191"/>
        <xdr:cNvCxnSpPr/>
      </xdr:nvCxnSpPr>
      <xdr:spPr>
        <a:xfrm flipV="1">
          <a:off x="3987800" y="101200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12700</xdr:rowOff>
    </xdr:to>
    <xdr:cxnSp macro="">
      <xdr:nvCxnSpPr>
        <xdr:cNvPr id="195" name="直線コネクタ 194"/>
        <xdr:cNvCxnSpPr/>
      </xdr:nvCxnSpPr>
      <xdr:spPr>
        <a:xfrm flipV="1">
          <a:off x="3098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12700</xdr:rowOff>
    </xdr:to>
    <xdr:cxnSp macro="">
      <xdr:nvCxnSpPr>
        <xdr:cNvPr id="198" name="直線コネクタ 197"/>
        <xdr:cNvCxnSpPr/>
      </xdr:nvCxnSpPr>
      <xdr:spPr>
        <a:xfrm>
          <a:off x="2209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135165</xdr:rowOff>
    </xdr:to>
    <xdr:cxnSp macro="">
      <xdr:nvCxnSpPr>
        <xdr:cNvPr id="201" name="直線コネクタ 200"/>
        <xdr:cNvCxnSpPr/>
      </xdr:nvCxnSpPr>
      <xdr:spPr>
        <a:xfrm>
          <a:off x="1320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11" name="楕円 210"/>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2"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7" name="楕円 216"/>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8" name="テキスト ボックス 217"/>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30">
              <a:latin typeface="ＭＳ Ｐゴシック" panose="020B0600070205080204" pitchFamily="50" charset="-128"/>
              <a:ea typeface="ＭＳ Ｐゴシック" panose="020B0600070205080204" pitchFamily="50" charset="-128"/>
            </a:rPr>
            <a:t>その他に係る経常収支比率については</a:t>
          </a:r>
          <a:r>
            <a:rPr kumimoji="1" lang="en-US" altLang="ja-JP" sz="1230">
              <a:latin typeface="ＭＳ Ｐゴシック" panose="020B0600070205080204" pitchFamily="50" charset="-128"/>
              <a:ea typeface="ＭＳ Ｐゴシック" panose="020B0600070205080204" pitchFamily="50" charset="-128"/>
            </a:rPr>
            <a:t>14.0</a:t>
          </a:r>
          <a:r>
            <a:rPr kumimoji="1" lang="ja-JP" altLang="en-US" sz="1230">
              <a:latin typeface="ＭＳ Ｐゴシック" panose="020B0600070205080204" pitchFamily="50" charset="-128"/>
              <a:ea typeface="ＭＳ Ｐゴシック" panose="020B0600070205080204" pitchFamily="50" charset="-128"/>
            </a:rPr>
            <a:t>％で、昨年度から</a:t>
          </a:r>
          <a:r>
            <a:rPr kumimoji="1" lang="en-US" altLang="ja-JP" sz="1230">
              <a:latin typeface="ＭＳ Ｐゴシック" panose="020B0600070205080204" pitchFamily="50" charset="-128"/>
              <a:ea typeface="ＭＳ Ｐゴシック" panose="020B0600070205080204" pitchFamily="50" charset="-128"/>
            </a:rPr>
            <a:t>2.1</a:t>
          </a:r>
          <a:r>
            <a:rPr kumimoji="1" lang="ja-JP" altLang="en-US" sz="1230">
              <a:latin typeface="ＭＳ Ｐゴシック" panose="020B0600070205080204" pitchFamily="50" charset="-128"/>
              <a:ea typeface="ＭＳ Ｐゴシック" panose="020B0600070205080204" pitchFamily="50" charset="-128"/>
            </a:rPr>
            <a:t>ポイント減少しているものの、類似団体平均値を上回っています。昨年度より減少した要因は、下水道事業が公営企業になったことにより補助費等へ振替になったことによるものです。</a:t>
          </a:r>
        </a:p>
        <a:p>
          <a:r>
            <a:rPr kumimoji="1" lang="ja-JP" altLang="en-US" sz="1230">
              <a:latin typeface="ＭＳ Ｐゴシック" panose="020B0600070205080204" pitchFamily="50" charset="-128"/>
              <a:ea typeface="ＭＳ Ｐゴシック" panose="020B0600070205080204" pitchFamily="50" charset="-128"/>
            </a:rPr>
            <a:t>　今後とも各特別会計の事業を精査し、特別会計への繰出金等の金額が適正になるように努めます。また、維持補修費が施設の老朽化により増加傾向ですが、個別施設計画等による計画的な執行に努めます。</a:t>
          </a:r>
        </a:p>
        <a:p>
          <a:endParaRPr kumimoji="1" lang="ja-JP" altLang="en-US" sz="123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45357</xdr:rowOff>
    </xdr:from>
    <xdr:to>
      <xdr:col>82</xdr:col>
      <xdr:colOff>107950</xdr:colOff>
      <xdr:row>62</xdr:row>
      <xdr:rowOff>45357</xdr:rowOff>
    </xdr:to>
    <xdr:cxnSp macro="">
      <xdr:nvCxnSpPr>
        <xdr:cNvPr id="255" name="直線コネクタ 254"/>
        <xdr:cNvCxnSpPr/>
      </xdr:nvCxnSpPr>
      <xdr:spPr>
        <a:xfrm flipV="1">
          <a:off x="15671800" y="103323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45357</xdr:rowOff>
    </xdr:from>
    <xdr:to>
      <xdr:col>78</xdr:col>
      <xdr:colOff>69850</xdr:colOff>
      <xdr:row>62</xdr:row>
      <xdr:rowOff>45357</xdr:rowOff>
    </xdr:to>
    <xdr:cxnSp macro="">
      <xdr:nvCxnSpPr>
        <xdr:cNvPr id="258" name="直線コネクタ 257"/>
        <xdr:cNvCxnSpPr/>
      </xdr:nvCxnSpPr>
      <xdr:spPr>
        <a:xfrm>
          <a:off x="14782800" y="1067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151493</xdr:rowOff>
    </xdr:from>
    <xdr:to>
      <xdr:col>73</xdr:col>
      <xdr:colOff>180975</xdr:colOff>
      <xdr:row>62</xdr:row>
      <xdr:rowOff>45357</xdr:rowOff>
    </xdr:to>
    <xdr:cxnSp macro="">
      <xdr:nvCxnSpPr>
        <xdr:cNvPr id="261" name="直線コネクタ 260"/>
        <xdr:cNvCxnSpPr/>
      </xdr:nvCxnSpPr>
      <xdr:spPr>
        <a:xfrm>
          <a:off x="13893800" y="10609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151493</xdr:rowOff>
    </xdr:from>
    <xdr:to>
      <xdr:col>69</xdr:col>
      <xdr:colOff>92075</xdr:colOff>
      <xdr:row>62</xdr:row>
      <xdr:rowOff>110672</xdr:rowOff>
    </xdr:to>
    <xdr:cxnSp macro="">
      <xdr:nvCxnSpPr>
        <xdr:cNvPr id="264" name="直線コネクタ 263"/>
        <xdr:cNvCxnSpPr/>
      </xdr:nvCxnSpPr>
      <xdr:spPr>
        <a:xfrm flipV="1">
          <a:off x="13004800" y="10609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4" name="楕円 27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166007</xdr:rowOff>
    </xdr:from>
    <xdr:to>
      <xdr:col>78</xdr:col>
      <xdr:colOff>120650</xdr:colOff>
      <xdr:row>62</xdr:row>
      <xdr:rowOff>96157</xdr:rowOff>
    </xdr:to>
    <xdr:sp macro="" textlink="">
      <xdr:nvSpPr>
        <xdr:cNvPr id="276" name="楕円 275"/>
        <xdr:cNvSpPr/>
      </xdr:nvSpPr>
      <xdr:spPr>
        <a:xfrm>
          <a:off x="15621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80934</xdr:rowOff>
    </xdr:from>
    <xdr:ext cx="736600" cy="259045"/>
    <xdr:sp macro="" textlink="">
      <xdr:nvSpPr>
        <xdr:cNvPr id="277" name="テキスト ボックス 276"/>
        <xdr:cNvSpPr txBox="1"/>
      </xdr:nvSpPr>
      <xdr:spPr>
        <a:xfrm>
          <a:off x="15290800" y="1071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166007</xdr:rowOff>
    </xdr:from>
    <xdr:to>
      <xdr:col>74</xdr:col>
      <xdr:colOff>31750</xdr:colOff>
      <xdr:row>62</xdr:row>
      <xdr:rowOff>96157</xdr:rowOff>
    </xdr:to>
    <xdr:sp macro="" textlink="">
      <xdr:nvSpPr>
        <xdr:cNvPr id="278" name="楕円 277"/>
        <xdr:cNvSpPr/>
      </xdr:nvSpPr>
      <xdr:spPr>
        <a:xfrm>
          <a:off x="14732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80934</xdr:rowOff>
    </xdr:from>
    <xdr:ext cx="762000" cy="259045"/>
    <xdr:sp macro="" textlink="">
      <xdr:nvSpPr>
        <xdr:cNvPr id="279" name="テキスト ボックス 278"/>
        <xdr:cNvSpPr txBox="1"/>
      </xdr:nvSpPr>
      <xdr:spPr>
        <a:xfrm>
          <a:off x="14401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100693</xdr:rowOff>
    </xdr:from>
    <xdr:to>
      <xdr:col>69</xdr:col>
      <xdr:colOff>142875</xdr:colOff>
      <xdr:row>62</xdr:row>
      <xdr:rowOff>30843</xdr:rowOff>
    </xdr:to>
    <xdr:sp macro="" textlink="">
      <xdr:nvSpPr>
        <xdr:cNvPr id="280" name="楕円 279"/>
        <xdr:cNvSpPr/>
      </xdr:nvSpPr>
      <xdr:spPr>
        <a:xfrm>
          <a:off x="13843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15620</xdr:rowOff>
    </xdr:from>
    <xdr:ext cx="762000" cy="259045"/>
    <xdr:sp macro="" textlink="">
      <xdr:nvSpPr>
        <xdr:cNvPr id="281" name="テキスト ボックス 280"/>
        <xdr:cNvSpPr txBox="1"/>
      </xdr:nvSpPr>
      <xdr:spPr>
        <a:xfrm>
          <a:off x="13512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59872</xdr:rowOff>
    </xdr:from>
    <xdr:to>
      <xdr:col>65</xdr:col>
      <xdr:colOff>53975</xdr:colOff>
      <xdr:row>62</xdr:row>
      <xdr:rowOff>161472</xdr:rowOff>
    </xdr:to>
    <xdr:sp macro="" textlink="">
      <xdr:nvSpPr>
        <xdr:cNvPr id="282" name="楕円 281"/>
        <xdr:cNvSpPr/>
      </xdr:nvSpPr>
      <xdr:spPr>
        <a:xfrm>
          <a:off x="129540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146249</xdr:rowOff>
    </xdr:from>
    <xdr:ext cx="762000" cy="259045"/>
    <xdr:sp macro="" textlink="">
      <xdr:nvSpPr>
        <xdr:cNvPr id="283" name="テキスト ボックス 282"/>
        <xdr:cNvSpPr txBox="1"/>
      </xdr:nvSpPr>
      <xdr:spPr>
        <a:xfrm>
          <a:off x="12623800" y="107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補助費等に係る経常収支比率については</a:t>
          </a:r>
          <a:r>
            <a:rPr kumimoji="1" lang="en-US" altLang="ja-JP" sz="1250">
              <a:latin typeface="ＭＳ Ｐゴシック" panose="020B0600070205080204" pitchFamily="50" charset="-128"/>
              <a:ea typeface="ＭＳ Ｐゴシック" panose="020B0600070205080204" pitchFamily="50" charset="-128"/>
            </a:rPr>
            <a:t>5.6</a:t>
          </a:r>
          <a:r>
            <a:rPr kumimoji="1" lang="ja-JP" altLang="en-US" sz="1250">
              <a:latin typeface="ＭＳ Ｐゴシック" panose="020B0600070205080204" pitchFamily="50" charset="-128"/>
              <a:ea typeface="ＭＳ Ｐゴシック" panose="020B0600070205080204" pitchFamily="50" charset="-128"/>
            </a:rPr>
            <a:t>％で、昨年度から</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ポイント増加しているものの、類似団体内平均値を下回っています。昨年度より増加した要因は、下水道事業が公営企業化されたことにより繰出金から振替になったことによるものです。</a:t>
          </a:r>
        </a:p>
        <a:p>
          <a:r>
            <a:rPr kumimoji="1" lang="ja-JP" altLang="en-US" sz="1250">
              <a:latin typeface="ＭＳ Ｐゴシック" panose="020B0600070205080204" pitchFamily="50" charset="-128"/>
              <a:ea typeface="ＭＳ Ｐゴシック" panose="020B0600070205080204" pitchFamily="50" charset="-128"/>
            </a:rPr>
            <a:t>　今後とも、公営企業会計への繰出金について、健全な経営を求め、適正な額になるように努めます。また、補助内容や効果について、精査を行うとともに、真に必要な補助費等の執行に努めます。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154432</xdr:rowOff>
    </xdr:from>
    <xdr:to>
      <xdr:col>82</xdr:col>
      <xdr:colOff>107950</xdr:colOff>
      <xdr:row>39</xdr:row>
      <xdr:rowOff>129286</xdr:rowOff>
    </xdr:to>
    <xdr:cxnSp macro="">
      <xdr:nvCxnSpPr>
        <xdr:cNvPr id="308" name="直線コネクタ 307"/>
        <xdr:cNvCxnSpPr/>
      </xdr:nvCxnSpPr>
      <xdr:spPr>
        <a:xfrm flipV="1">
          <a:off x="16510000" y="598373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101363</xdr:rowOff>
    </xdr:from>
    <xdr:ext cx="762000" cy="259045"/>
    <xdr:sp macro="" textlink="">
      <xdr:nvSpPr>
        <xdr:cNvPr id="309"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129286</xdr:rowOff>
    </xdr:from>
    <xdr:to>
      <xdr:col>82</xdr:col>
      <xdr:colOff>196850</xdr:colOff>
      <xdr:row>39</xdr:row>
      <xdr:rowOff>129286</xdr:rowOff>
    </xdr:to>
    <xdr:cxnSp macro="">
      <xdr:nvCxnSpPr>
        <xdr:cNvPr id="310" name="直線コネクタ 309"/>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69359</xdr:rowOff>
    </xdr:from>
    <xdr:ext cx="762000" cy="259045"/>
    <xdr:sp macro="" textlink="">
      <xdr:nvSpPr>
        <xdr:cNvPr id="311" name="補助費等最大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154432</xdr:rowOff>
    </xdr:from>
    <xdr:to>
      <xdr:col>82</xdr:col>
      <xdr:colOff>196850</xdr:colOff>
      <xdr:row>34</xdr:row>
      <xdr:rowOff>154432</xdr:rowOff>
    </xdr:to>
    <xdr:cxnSp macro="">
      <xdr:nvCxnSpPr>
        <xdr:cNvPr id="312" name="直線コネクタ 311"/>
        <xdr:cNvCxnSpPr/>
      </xdr:nvCxnSpPr>
      <xdr:spPr>
        <a:xfrm>
          <a:off x="16421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154432</xdr:rowOff>
    </xdr:to>
    <xdr:cxnSp macro="">
      <xdr:nvCxnSpPr>
        <xdr:cNvPr id="313" name="直線コネクタ 312"/>
        <xdr:cNvCxnSpPr/>
      </xdr:nvCxnSpPr>
      <xdr:spPr>
        <a:xfrm>
          <a:off x="15671800" y="58922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4"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5" name="フローチャート: 判断 314"/>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72136</xdr:rowOff>
    </xdr:to>
    <xdr:cxnSp macro="">
      <xdr:nvCxnSpPr>
        <xdr:cNvPr id="316" name="直線コネクタ 315"/>
        <xdr:cNvCxnSpPr/>
      </xdr:nvCxnSpPr>
      <xdr:spPr>
        <a:xfrm flipV="1">
          <a:off x="14782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101346</xdr:rowOff>
    </xdr:from>
    <xdr:to>
      <xdr:col>78</xdr:col>
      <xdr:colOff>120650</xdr:colOff>
      <xdr:row>36</xdr:row>
      <xdr:rowOff>31496</xdr:rowOff>
    </xdr:to>
    <xdr:sp macro="" textlink="">
      <xdr:nvSpPr>
        <xdr:cNvPr id="317" name="フローチャート: 判断 316"/>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16273</xdr:rowOff>
    </xdr:from>
    <xdr:ext cx="736600" cy="259045"/>
    <xdr:sp macro="" textlink="">
      <xdr:nvSpPr>
        <xdr:cNvPr id="318" name="テキスト ボックス 317"/>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72136</xdr:rowOff>
    </xdr:to>
    <xdr:cxnSp macro="">
      <xdr:nvCxnSpPr>
        <xdr:cNvPr id="319" name="直線コネクタ 318"/>
        <xdr:cNvCxnSpPr/>
      </xdr:nvCxnSpPr>
      <xdr:spPr>
        <a:xfrm>
          <a:off x="13893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124206</xdr:rowOff>
    </xdr:from>
    <xdr:to>
      <xdr:col>74</xdr:col>
      <xdr:colOff>31750</xdr:colOff>
      <xdr:row>36</xdr:row>
      <xdr:rowOff>54356</xdr:rowOff>
    </xdr:to>
    <xdr:sp macro="" textlink="">
      <xdr:nvSpPr>
        <xdr:cNvPr id="320" name="フローチャート: 判断 319"/>
        <xdr:cNvSpPr/>
      </xdr:nvSpPr>
      <xdr:spPr>
        <a:xfrm>
          <a:off x="14732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21" name="テキスト ボックス 320"/>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67564</xdr:rowOff>
    </xdr:to>
    <xdr:cxnSp macro="">
      <xdr:nvCxnSpPr>
        <xdr:cNvPr id="322" name="直線コネクタ 321"/>
        <xdr:cNvCxnSpPr/>
      </xdr:nvCxnSpPr>
      <xdr:spPr>
        <a:xfrm flipV="1">
          <a:off x="13004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119634</xdr:rowOff>
    </xdr:from>
    <xdr:to>
      <xdr:col>69</xdr:col>
      <xdr:colOff>142875</xdr:colOff>
      <xdr:row>36</xdr:row>
      <xdr:rowOff>49784</xdr:rowOff>
    </xdr:to>
    <xdr:sp macro="" textlink="">
      <xdr:nvSpPr>
        <xdr:cNvPr id="323" name="フローチャート: 判断 322"/>
        <xdr:cNvSpPr/>
      </xdr:nvSpPr>
      <xdr:spPr>
        <a:xfrm>
          <a:off x="13843000" y="612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34561</xdr:rowOff>
    </xdr:from>
    <xdr:ext cx="762000" cy="259045"/>
    <xdr:sp macro="" textlink="">
      <xdr:nvSpPr>
        <xdr:cNvPr id="324" name="テキスト ボックス 323"/>
        <xdr:cNvSpPr txBox="1"/>
      </xdr:nvSpPr>
      <xdr:spPr>
        <a:xfrm>
          <a:off x="13512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フローチャート: 判断 324"/>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6" name="テキスト ボックス 325"/>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32" name="楕円 331"/>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12209</xdr:rowOff>
    </xdr:from>
    <xdr:ext cx="762000" cy="259045"/>
    <xdr:sp macro="" textlink="">
      <xdr:nvSpPr>
        <xdr:cNvPr id="333" name="補助費等該当値テキスト"/>
        <xdr:cNvSpPr txBox="1"/>
      </xdr:nvSpPr>
      <xdr:spPr>
        <a:xfrm>
          <a:off x="16598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4" name="楕円 333"/>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5" name="テキスト ボックス 334"/>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6" name="楕円 335"/>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7" name="テキスト ボックス 336"/>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8" name="楕円 337"/>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9" name="テキスト ボックス 338"/>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40" name="楕円 339"/>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41" name="テキスト ボックス 340"/>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て、類似団体内平均値を上回っています。昨年度より増加した要因は、大型施設更新事業（文化会館、給食センター等）の元金償還開始による公債費の増加や減債基金の取崩しがなくなったこと等によるものです。</a:t>
          </a:r>
        </a:p>
        <a:p>
          <a:r>
            <a:rPr kumimoji="1" lang="ja-JP" altLang="en-US" sz="1300">
              <a:latin typeface="ＭＳ Ｐゴシック" panose="020B0600070205080204" pitchFamily="50" charset="-128"/>
              <a:ea typeface="ＭＳ Ｐゴシック" panose="020B0600070205080204" pitchFamily="50" charset="-128"/>
            </a:rPr>
            <a:t>　今後とも市債の計画的な発行に努め、将来世代への負担を軽減するよう公債費の抑制に努めます。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69" name="直線コネクタ 368"/>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0"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1" name="直線コネクタ 370"/>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2"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3" name="直線コネクタ 372"/>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78</xdr:row>
      <xdr:rowOff>152400</xdr:rowOff>
    </xdr:to>
    <xdr:cxnSp macro="">
      <xdr:nvCxnSpPr>
        <xdr:cNvPr id="374" name="直線コネクタ 373"/>
        <xdr:cNvCxnSpPr/>
      </xdr:nvCxnSpPr>
      <xdr:spPr>
        <a:xfrm>
          <a:off x="3987800" y="131191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5"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6" name="フローチャート: 判断 375"/>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78</xdr:row>
      <xdr:rowOff>50800</xdr:rowOff>
    </xdr:to>
    <xdr:cxnSp macro="">
      <xdr:nvCxnSpPr>
        <xdr:cNvPr id="377" name="直線コネクタ 376"/>
        <xdr:cNvCxnSpPr/>
      </xdr:nvCxnSpPr>
      <xdr:spPr>
        <a:xfrm flipV="1">
          <a:off x="3098800" y="1311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8" name="フローチャート: 判断 377"/>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79" name="テキスト ボックス 378"/>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78</xdr:row>
      <xdr:rowOff>50800</xdr:rowOff>
    </xdr:to>
    <xdr:cxnSp macro="">
      <xdr:nvCxnSpPr>
        <xdr:cNvPr id="380" name="直線コネクタ 379"/>
        <xdr:cNvCxnSpPr/>
      </xdr:nvCxnSpPr>
      <xdr:spPr>
        <a:xfrm>
          <a:off x="2209800" y="1337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1" name="フローチャート: 判断 380"/>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2" name="テキスト ボックス 381"/>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0</xdr:rowOff>
    </xdr:from>
    <xdr:to>
      <xdr:col>11</xdr:col>
      <xdr:colOff>9525</xdr:colOff>
      <xdr:row>78</xdr:row>
      <xdr:rowOff>25400</xdr:rowOff>
    </xdr:to>
    <xdr:cxnSp macro="">
      <xdr:nvCxnSpPr>
        <xdr:cNvPr id="383" name="直線コネクタ 382"/>
        <xdr:cNvCxnSpPr/>
      </xdr:nvCxnSpPr>
      <xdr:spPr>
        <a:xfrm flipV="1">
          <a:off x="13208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4" name="フローチャート: 判断 383"/>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5" name="テキスト ボックス 384"/>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6" name="フローチャート: 判断 385"/>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7" name="テキスト ボックス 386"/>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101600</xdr:rowOff>
    </xdr:from>
    <xdr:to>
      <xdr:col>24</xdr:col>
      <xdr:colOff>76200</xdr:colOff>
      <xdr:row>79</xdr:row>
      <xdr:rowOff>31750</xdr:rowOff>
    </xdr:to>
    <xdr:sp macro="" textlink="">
      <xdr:nvSpPr>
        <xdr:cNvPr id="393" name="楕円 392"/>
        <xdr:cNvSpPr/>
      </xdr:nvSpPr>
      <xdr:spPr>
        <a:xfrm>
          <a:off x="47752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73677</xdr:rowOff>
    </xdr:from>
    <xdr:ext cx="762000" cy="259045"/>
    <xdr:sp macro="" textlink="">
      <xdr:nvSpPr>
        <xdr:cNvPr id="394" name="公債費該当値テキスト"/>
        <xdr:cNvSpPr txBox="1"/>
      </xdr:nvSpPr>
      <xdr:spPr>
        <a:xfrm>
          <a:off x="49149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5" name="楕円 394"/>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96" name="テキスト ボックス 395"/>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120650</xdr:rowOff>
    </xdr:from>
    <xdr:to>
      <xdr:col>11</xdr:col>
      <xdr:colOff>60325</xdr:colOff>
      <xdr:row>78</xdr:row>
      <xdr:rowOff>50800</xdr:rowOff>
    </xdr:to>
    <xdr:sp macro="" textlink="">
      <xdr:nvSpPr>
        <xdr:cNvPr id="399" name="楕円 398"/>
        <xdr:cNvSpPr/>
      </xdr:nvSpPr>
      <xdr:spPr>
        <a:xfrm>
          <a:off x="2159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400" name="テキスト ボックス 39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146050</xdr:rowOff>
    </xdr:from>
    <xdr:to>
      <xdr:col>6</xdr:col>
      <xdr:colOff>171450</xdr:colOff>
      <xdr:row>78</xdr:row>
      <xdr:rowOff>76200</xdr:rowOff>
    </xdr:to>
    <xdr:sp macro="" textlink="">
      <xdr:nvSpPr>
        <xdr:cNvPr id="401" name="楕円 400"/>
        <xdr:cNvSpPr/>
      </xdr:nvSpPr>
      <xdr:spPr>
        <a:xfrm>
          <a:off x="1270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60977</xdr:rowOff>
    </xdr:from>
    <xdr:ext cx="762000" cy="259045"/>
    <xdr:sp macro="" textlink="">
      <xdr:nvSpPr>
        <xdr:cNvPr id="402" name="テキスト ボックス 401"/>
        <xdr:cNvSpPr txBox="1"/>
      </xdr:nvSpPr>
      <xdr:spPr>
        <a:xfrm>
          <a:off x="939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ポイント減少して、類似団体内平均値と同値となっています。昨年度より減少した要因は、扶助費等が減少したことによるものです。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少子高齢化等により扶助費が今後増加することが見込まれるため、給付内容や対象者の適正化に努めるとともに、事務事業の見直し等により経費抑制に努めます。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0" name="直線コネクタ 429"/>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1"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2" name="直線コネクタ 431"/>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3"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4" name="直線コネクタ 433"/>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69850</xdr:rowOff>
    </xdr:to>
    <xdr:cxnSp macro="">
      <xdr:nvCxnSpPr>
        <xdr:cNvPr id="435" name="直線コネクタ 434"/>
        <xdr:cNvCxnSpPr/>
      </xdr:nvCxnSpPr>
      <xdr:spPr>
        <a:xfrm flipV="1">
          <a:off x="15671800" y="1315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6"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7" name="フローチャート: 判断 436"/>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107950</xdr:rowOff>
    </xdr:to>
    <xdr:cxnSp macro="">
      <xdr:nvCxnSpPr>
        <xdr:cNvPr id="438" name="直線コネクタ 437"/>
        <xdr:cNvCxnSpPr/>
      </xdr:nvCxnSpPr>
      <xdr:spPr>
        <a:xfrm flipV="1">
          <a:off x="14782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9" name="フローチャート: 判断 43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0" name="テキスト ボックス 43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107950</xdr:rowOff>
    </xdr:to>
    <xdr:cxnSp macro="">
      <xdr:nvCxnSpPr>
        <xdr:cNvPr id="441" name="直線コネクタ 440"/>
        <xdr:cNvCxnSpPr/>
      </xdr:nvCxnSpPr>
      <xdr:spPr>
        <a:xfrm>
          <a:off x="13893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2" name="フローチャート: 判断 441"/>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3" name="テキスト ボックス 442"/>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92711</xdr:rowOff>
    </xdr:to>
    <xdr:cxnSp macro="">
      <xdr:nvCxnSpPr>
        <xdr:cNvPr id="444" name="直線コネクタ 443"/>
        <xdr:cNvCxnSpPr/>
      </xdr:nvCxnSpPr>
      <xdr:spPr>
        <a:xfrm flipV="1">
          <a:off x="13004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5" name="フローチャート: 判断 44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6" name="テキスト ボックス 44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7" name="フローチャート: 判断 446"/>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8" name="テキスト ボックス 447"/>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4" name="楕円 45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5"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6" name="楕円 45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7" name="テキスト ボックス 456"/>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8" name="楕円 457"/>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9" name="テキスト ボックス 45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60" name="楕円 459"/>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1" name="テキスト ボックス 460"/>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2" name="楕円 461"/>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3" name="テキスト ボックス 462"/>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157023</xdr:rowOff>
    </xdr:from>
    <xdr:to>
      <xdr:col>29</xdr:col>
      <xdr:colOff>127000</xdr:colOff>
      <xdr:row>17</xdr:row>
      <xdr:rowOff>158052</xdr:rowOff>
    </xdr:to>
    <xdr:cxnSp macro="">
      <xdr:nvCxnSpPr>
        <xdr:cNvPr id="50" name="直線コネクタ 49"/>
        <xdr:cNvCxnSpPr/>
      </xdr:nvCxnSpPr>
      <xdr:spPr bwMode="auto">
        <a:xfrm flipV="1">
          <a:off x="5003800" y="3119298"/>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158052</xdr:rowOff>
    </xdr:from>
    <xdr:to>
      <xdr:col>26</xdr:col>
      <xdr:colOff>50800</xdr:colOff>
      <xdr:row>18</xdr:row>
      <xdr:rowOff>6528</xdr:rowOff>
    </xdr:to>
    <xdr:cxnSp macro="">
      <xdr:nvCxnSpPr>
        <xdr:cNvPr id="53" name="直線コネクタ 52"/>
        <xdr:cNvCxnSpPr/>
      </xdr:nvCxnSpPr>
      <xdr:spPr bwMode="auto">
        <a:xfrm flipV="1">
          <a:off x="4305300" y="3120327"/>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6528</xdr:rowOff>
    </xdr:from>
    <xdr:to>
      <xdr:col>22</xdr:col>
      <xdr:colOff>114300</xdr:colOff>
      <xdr:row>18</xdr:row>
      <xdr:rowOff>23330</xdr:rowOff>
    </xdr:to>
    <xdr:cxnSp macro="">
      <xdr:nvCxnSpPr>
        <xdr:cNvPr id="56" name="直線コネクタ 55"/>
        <xdr:cNvCxnSpPr/>
      </xdr:nvCxnSpPr>
      <xdr:spPr bwMode="auto">
        <a:xfrm flipV="1">
          <a:off x="3606800" y="314025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23330</xdr:rowOff>
    </xdr:from>
    <xdr:to>
      <xdr:col>18</xdr:col>
      <xdr:colOff>177800</xdr:colOff>
      <xdr:row>18</xdr:row>
      <xdr:rowOff>35370</xdr:rowOff>
    </xdr:to>
    <xdr:cxnSp macro="">
      <xdr:nvCxnSpPr>
        <xdr:cNvPr id="59" name="直線コネクタ 58"/>
        <xdr:cNvCxnSpPr/>
      </xdr:nvCxnSpPr>
      <xdr:spPr bwMode="auto">
        <a:xfrm flipV="1">
          <a:off x="2908300" y="3157055"/>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106223</xdr:rowOff>
    </xdr:from>
    <xdr:to>
      <xdr:col>29</xdr:col>
      <xdr:colOff>177800</xdr:colOff>
      <xdr:row>18</xdr:row>
      <xdr:rowOff>36373</xdr:rowOff>
    </xdr:to>
    <xdr:sp macro="" textlink="">
      <xdr:nvSpPr>
        <xdr:cNvPr id="69" name="楕円 68"/>
        <xdr:cNvSpPr/>
      </xdr:nvSpPr>
      <xdr:spPr bwMode="auto">
        <a:xfrm>
          <a:off x="56007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78300</xdr:rowOff>
    </xdr:from>
    <xdr:ext cx="762000" cy="259045"/>
    <xdr:sp macro="" textlink="">
      <xdr:nvSpPr>
        <xdr:cNvPr id="70" name="人口1人当たり決算額の推移該当値テキスト130"/>
        <xdr:cNvSpPr txBox="1"/>
      </xdr:nvSpPr>
      <xdr:spPr>
        <a:xfrm>
          <a:off x="5740400" y="304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107252</xdr:rowOff>
    </xdr:from>
    <xdr:to>
      <xdr:col>26</xdr:col>
      <xdr:colOff>101600</xdr:colOff>
      <xdr:row>18</xdr:row>
      <xdr:rowOff>37402</xdr:rowOff>
    </xdr:to>
    <xdr:sp macro="" textlink="">
      <xdr:nvSpPr>
        <xdr:cNvPr id="71" name="楕円 70"/>
        <xdr:cNvSpPr/>
      </xdr:nvSpPr>
      <xdr:spPr bwMode="auto">
        <a:xfrm>
          <a:off x="4953000" y="30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22179</xdr:rowOff>
    </xdr:from>
    <xdr:ext cx="736600" cy="259045"/>
    <xdr:sp macro="" textlink="">
      <xdr:nvSpPr>
        <xdr:cNvPr id="72" name="テキスト ボックス 71"/>
        <xdr:cNvSpPr txBox="1"/>
      </xdr:nvSpPr>
      <xdr:spPr>
        <a:xfrm>
          <a:off x="4622800" y="315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127178</xdr:rowOff>
    </xdr:from>
    <xdr:to>
      <xdr:col>22</xdr:col>
      <xdr:colOff>165100</xdr:colOff>
      <xdr:row>18</xdr:row>
      <xdr:rowOff>57328</xdr:rowOff>
    </xdr:to>
    <xdr:sp macro="" textlink="">
      <xdr:nvSpPr>
        <xdr:cNvPr id="73" name="楕円 72"/>
        <xdr:cNvSpPr/>
      </xdr:nvSpPr>
      <xdr:spPr bwMode="auto">
        <a:xfrm>
          <a:off x="42545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42105</xdr:rowOff>
    </xdr:from>
    <xdr:ext cx="762000" cy="259045"/>
    <xdr:sp macro="" textlink="">
      <xdr:nvSpPr>
        <xdr:cNvPr id="74" name="テキスト ボックス 73"/>
        <xdr:cNvSpPr txBox="1"/>
      </xdr:nvSpPr>
      <xdr:spPr>
        <a:xfrm>
          <a:off x="3924300" y="31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143980</xdr:rowOff>
    </xdr:from>
    <xdr:to>
      <xdr:col>19</xdr:col>
      <xdr:colOff>38100</xdr:colOff>
      <xdr:row>18</xdr:row>
      <xdr:rowOff>74130</xdr:rowOff>
    </xdr:to>
    <xdr:sp macro="" textlink="">
      <xdr:nvSpPr>
        <xdr:cNvPr id="75" name="楕円 74"/>
        <xdr:cNvSpPr/>
      </xdr:nvSpPr>
      <xdr:spPr bwMode="auto">
        <a:xfrm>
          <a:off x="35560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58907</xdr:rowOff>
    </xdr:from>
    <xdr:ext cx="762000" cy="259045"/>
    <xdr:sp macro="" textlink="">
      <xdr:nvSpPr>
        <xdr:cNvPr id="76" name="テキスト ボックス 75"/>
        <xdr:cNvSpPr txBox="1"/>
      </xdr:nvSpPr>
      <xdr:spPr>
        <a:xfrm>
          <a:off x="3225800" y="31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156020</xdr:rowOff>
    </xdr:from>
    <xdr:to>
      <xdr:col>15</xdr:col>
      <xdr:colOff>101600</xdr:colOff>
      <xdr:row>18</xdr:row>
      <xdr:rowOff>86170</xdr:rowOff>
    </xdr:to>
    <xdr:sp macro="" textlink="">
      <xdr:nvSpPr>
        <xdr:cNvPr id="77" name="楕円 76"/>
        <xdr:cNvSpPr/>
      </xdr:nvSpPr>
      <xdr:spPr bwMode="auto">
        <a:xfrm>
          <a:off x="28575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70947</xdr:rowOff>
    </xdr:from>
    <xdr:ext cx="762000" cy="259045"/>
    <xdr:sp macro="" textlink="">
      <xdr:nvSpPr>
        <xdr:cNvPr id="78" name="テキスト ボックス 77"/>
        <xdr:cNvSpPr txBox="1"/>
      </xdr:nvSpPr>
      <xdr:spPr>
        <a:xfrm>
          <a:off x="2527300" y="320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195504</xdr:rowOff>
    </xdr:from>
    <xdr:to>
      <xdr:col>29</xdr:col>
      <xdr:colOff>127000</xdr:colOff>
      <xdr:row>35</xdr:row>
      <xdr:rowOff>241567</xdr:rowOff>
    </xdr:to>
    <xdr:cxnSp macro="">
      <xdr:nvCxnSpPr>
        <xdr:cNvPr id="111" name="直線コネクタ 110"/>
        <xdr:cNvCxnSpPr/>
      </xdr:nvCxnSpPr>
      <xdr:spPr bwMode="auto">
        <a:xfrm flipV="1">
          <a:off x="5003800" y="6805854"/>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241567</xdr:rowOff>
    </xdr:from>
    <xdr:to>
      <xdr:col>26</xdr:col>
      <xdr:colOff>50800</xdr:colOff>
      <xdr:row>35</xdr:row>
      <xdr:rowOff>249301</xdr:rowOff>
    </xdr:to>
    <xdr:cxnSp macro="">
      <xdr:nvCxnSpPr>
        <xdr:cNvPr id="114" name="直線コネクタ 113"/>
        <xdr:cNvCxnSpPr/>
      </xdr:nvCxnSpPr>
      <xdr:spPr bwMode="auto">
        <a:xfrm flipV="1">
          <a:off x="4305300" y="6851917"/>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248768</xdr:rowOff>
    </xdr:from>
    <xdr:to>
      <xdr:col>22</xdr:col>
      <xdr:colOff>114300</xdr:colOff>
      <xdr:row>35</xdr:row>
      <xdr:rowOff>249301</xdr:rowOff>
    </xdr:to>
    <xdr:cxnSp macro="">
      <xdr:nvCxnSpPr>
        <xdr:cNvPr id="117" name="直線コネクタ 116"/>
        <xdr:cNvCxnSpPr/>
      </xdr:nvCxnSpPr>
      <xdr:spPr bwMode="auto">
        <a:xfrm>
          <a:off x="3606800" y="685911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217640</xdr:rowOff>
    </xdr:from>
    <xdr:to>
      <xdr:col>18</xdr:col>
      <xdr:colOff>177800</xdr:colOff>
      <xdr:row>35</xdr:row>
      <xdr:rowOff>248768</xdr:rowOff>
    </xdr:to>
    <xdr:cxnSp macro="">
      <xdr:nvCxnSpPr>
        <xdr:cNvPr id="120" name="直線コネクタ 119"/>
        <xdr:cNvCxnSpPr/>
      </xdr:nvCxnSpPr>
      <xdr:spPr bwMode="auto">
        <a:xfrm>
          <a:off x="2908300" y="6827990"/>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144704</xdr:rowOff>
    </xdr:from>
    <xdr:to>
      <xdr:col>29</xdr:col>
      <xdr:colOff>177800</xdr:colOff>
      <xdr:row>35</xdr:row>
      <xdr:rowOff>246304</xdr:rowOff>
    </xdr:to>
    <xdr:sp macro="" textlink="">
      <xdr:nvSpPr>
        <xdr:cNvPr id="130" name="楕円 129"/>
        <xdr:cNvSpPr/>
      </xdr:nvSpPr>
      <xdr:spPr bwMode="auto">
        <a:xfrm>
          <a:off x="5600700" y="675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332681</xdr:rowOff>
    </xdr:from>
    <xdr:ext cx="762000" cy="259045"/>
    <xdr:sp macro="" textlink="">
      <xdr:nvSpPr>
        <xdr:cNvPr id="131" name="人口1人当たり決算額の推移該当値テキスト445"/>
        <xdr:cNvSpPr txBox="1"/>
      </xdr:nvSpPr>
      <xdr:spPr>
        <a:xfrm>
          <a:off x="5740400" y="66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190767</xdr:rowOff>
    </xdr:from>
    <xdr:to>
      <xdr:col>26</xdr:col>
      <xdr:colOff>101600</xdr:colOff>
      <xdr:row>35</xdr:row>
      <xdr:rowOff>292367</xdr:rowOff>
    </xdr:to>
    <xdr:sp macro="" textlink="">
      <xdr:nvSpPr>
        <xdr:cNvPr id="132" name="楕円 131"/>
        <xdr:cNvSpPr/>
      </xdr:nvSpPr>
      <xdr:spPr bwMode="auto">
        <a:xfrm>
          <a:off x="4953000" y="680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33" name="テキスト ボックス 132"/>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198501</xdr:rowOff>
    </xdr:from>
    <xdr:to>
      <xdr:col>22</xdr:col>
      <xdr:colOff>165100</xdr:colOff>
      <xdr:row>35</xdr:row>
      <xdr:rowOff>300101</xdr:rowOff>
    </xdr:to>
    <xdr:sp macro="" textlink="">
      <xdr:nvSpPr>
        <xdr:cNvPr id="134" name="楕円 133"/>
        <xdr:cNvSpPr/>
      </xdr:nvSpPr>
      <xdr:spPr bwMode="auto">
        <a:xfrm>
          <a:off x="42545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310278</xdr:rowOff>
    </xdr:from>
    <xdr:ext cx="762000" cy="259045"/>
    <xdr:sp macro="" textlink="">
      <xdr:nvSpPr>
        <xdr:cNvPr id="135" name="テキスト ボックス 134"/>
        <xdr:cNvSpPr txBox="1"/>
      </xdr:nvSpPr>
      <xdr:spPr>
        <a:xfrm>
          <a:off x="3924300" y="65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197968</xdr:rowOff>
    </xdr:from>
    <xdr:to>
      <xdr:col>19</xdr:col>
      <xdr:colOff>38100</xdr:colOff>
      <xdr:row>35</xdr:row>
      <xdr:rowOff>299568</xdr:rowOff>
    </xdr:to>
    <xdr:sp macro="" textlink="">
      <xdr:nvSpPr>
        <xdr:cNvPr id="136" name="楕円 135"/>
        <xdr:cNvSpPr/>
      </xdr:nvSpPr>
      <xdr:spPr bwMode="auto">
        <a:xfrm>
          <a:off x="35560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284345</xdr:rowOff>
    </xdr:from>
    <xdr:ext cx="762000" cy="259045"/>
    <xdr:sp macro="" textlink="">
      <xdr:nvSpPr>
        <xdr:cNvPr id="137" name="テキスト ボックス 136"/>
        <xdr:cNvSpPr txBox="1"/>
      </xdr:nvSpPr>
      <xdr:spPr>
        <a:xfrm>
          <a:off x="3225800" y="689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166840</xdr:rowOff>
    </xdr:from>
    <xdr:to>
      <xdr:col>15</xdr:col>
      <xdr:colOff>101600</xdr:colOff>
      <xdr:row>35</xdr:row>
      <xdr:rowOff>268440</xdr:rowOff>
    </xdr:to>
    <xdr:sp macro="" textlink="">
      <xdr:nvSpPr>
        <xdr:cNvPr id="138" name="楕円 137"/>
        <xdr:cNvSpPr/>
      </xdr:nvSpPr>
      <xdr:spPr bwMode="auto">
        <a:xfrm>
          <a:off x="28575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278617</xdr:rowOff>
    </xdr:from>
    <xdr:ext cx="762000" cy="259045"/>
    <xdr:sp macro="" textlink="">
      <xdr:nvSpPr>
        <xdr:cNvPr id="139" name="テキスト ボックス 138"/>
        <xdr:cNvSpPr txBox="1"/>
      </xdr:nvSpPr>
      <xdr:spPr>
        <a:xfrm>
          <a:off x="2527300" y="6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130621</xdr:rowOff>
    </xdr:from>
    <xdr:to>
      <xdr:col>24</xdr:col>
      <xdr:colOff>63500</xdr:colOff>
      <xdr:row>35</xdr:row>
      <xdr:rowOff>157890</xdr:rowOff>
    </xdr:to>
    <xdr:cxnSp macro="">
      <xdr:nvCxnSpPr>
        <xdr:cNvPr id="63" name="直線コネクタ 62"/>
        <xdr:cNvCxnSpPr/>
      </xdr:nvCxnSpPr>
      <xdr:spPr>
        <a:xfrm flipV="1">
          <a:off x="3797300" y="6131371"/>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157890</xdr:rowOff>
    </xdr:from>
    <xdr:to>
      <xdr:col>19</xdr:col>
      <xdr:colOff>177800</xdr:colOff>
      <xdr:row>36</xdr:row>
      <xdr:rowOff>6916</xdr:rowOff>
    </xdr:to>
    <xdr:cxnSp macro="">
      <xdr:nvCxnSpPr>
        <xdr:cNvPr id="66" name="直線コネクタ 65"/>
        <xdr:cNvCxnSpPr/>
      </xdr:nvCxnSpPr>
      <xdr:spPr>
        <a:xfrm flipV="1">
          <a:off x="2908300" y="615864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6916</xdr:rowOff>
    </xdr:from>
    <xdr:to>
      <xdr:col>15</xdr:col>
      <xdr:colOff>50800</xdr:colOff>
      <xdr:row>36</xdr:row>
      <xdr:rowOff>12860</xdr:rowOff>
    </xdr:to>
    <xdr:cxnSp macro="">
      <xdr:nvCxnSpPr>
        <xdr:cNvPr id="69" name="直線コネクタ 68"/>
        <xdr:cNvCxnSpPr/>
      </xdr:nvCxnSpPr>
      <xdr:spPr>
        <a:xfrm flipV="1">
          <a:off x="2019300" y="617911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152306</xdr:rowOff>
    </xdr:from>
    <xdr:to>
      <xdr:col>10</xdr:col>
      <xdr:colOff>114300</xdr:colOff>
      <xdr:row>36</xdr:row>
      <xdr:rowOff>12860</xdr:rowOff>
    </xdr:to>
    <xdr:cxnSp macro="">
      <xdr:nvCxnSpPr>
        <xdr:cNvPr id="72" name="直線コネクタ 71"/>
        <xdr:cNvCxnSpPr/>
      </xdr:nvCxnSpPr>
      <xdr:spPr>
        <a:xfrm>
          <a:off x="1130300" y="6153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79821</xdr:rowOff>
    </xdr:from>
    <xdr:to>
      <xdr:col>24</xdr:col>
      <xdr:colOff>114300</xdr:colOff>
      <xdr:row>36</xdr:row>
      <xdr:rowOff>9971</xdr:rowOff>
    </xdr:to>
    <xdr:sp macro="" textlink="">
      <xdr:nvSpPr>
        <xdr:cNvPr id="82" name="楕円 81"/>
        <xdr:cNvSpPr/>
      </xdr:nvSpPr>
      <xdr:spPr>
        <a:xfrm>
          <a:off x="4584700" y="60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58248</xdr:rowOff>
    </xdr:from>
    <xdr:ext cx="534377" cy="259045"/>
    <xdr:sp macro="" textlink="">
      <xdr:nvSpPr>
        <xdr:cNvPr id="83" name="人件費該当値テキスト"/>
        <xdr:cNvSpPr txBox="1"/>
      </xdr:nvSpPr>
      <xdr:spPr>
        <a:xfrm>
          <a:off x="4686300" y="60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107090</xdr:rowOff>
    </xdr:from>
    <xdr:to>
      <xdr:col>20</xdr:col>
      <xdr:colOff>38100</xdr:colOff>
      <xdr:row>36</xdr:row>
      <xdr:rowOff>37240</xdr:rowOff>
    </xdr:to>
    <xdr:sp macro="" textlink="">
      <xdr:nvSpPr>
        <xdr:cNvPr id="84" name="楕円 83"/>
        <xdr:cNvSpPr/>
      </xdr:nvSpPr>
      <xdr:spPr>
        <a:xfrm>
          <a:off x="3746500" y="6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53767</xdr:rowOff>
    </xdr:from>
    <xdr:ext cx="534377" cy="259045"/>
    <xdr:sp macro="" textlink="">
      <xdr:nvSpPr>
        <xdr:cNvPr id="85" name="テキスト ボックス 84"/>
        <xdr:cNvSpPr txBox="1"/>
      </xdr:nvSpPr>
      <xdr:spPr>
        <a:xfrm>
          <a:off x="3530111" y="58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127566</xdr:rowOff>
    </xdr:from>
    <xdr:to>
      <xdr:col>15</xdr:col>
      <xdr:colOff>101600</xdr:colOff>
      <xdr:row>36</xdr:row>
      <xdr:rowOff>57716</xdr:rowOff>
    </xdr:to>
    <xdr:sp macro="" textlink="">
      <xdr:nvSpPr>
        <xdr:cNvPr id="86" name="楕円 85"/>
        <xdr:cNvSpPr/>
      </xdr:nvSpPr>
      <xdr:spPr>
        <a:xfrm>
          <a:off x="2857500" y="6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74243</xdr:rowOff>
    </xdr:from>
    <xdr:ext cx="534377" cy="259045"/>
    <xdr:sp macro="" textlink="">
      <xdr:nvSpPr>
        <xdr:cNvPr id="87" name="テキスト ボックス 86"/>
        <xdr:cNvSpPr txBox="1"/>
      </xdr:nvSpPr>
      <xdr:spPr>
        <a:xfrm>
          <a:off x="2641111" y="5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133510</xdr:rowOff>
    </xdr:from>
    <xdr:to>
      <xdr:col>10</xdr:col>
      <xdr:colOff>165100</xdr:colOff>
      <xdr:row>36</xdr:row>
      <xdr:rowOff>63660</xdr:rowOff>
    </xdr:to>
    <xdr:sp macro="" textlink="">
      <xdr:nvSpPr>
        <xdr:cNvPr id="88" name="楕円 87"/>
        <xdr:cNvSpPr/>
      </xdr:nvSpPr>
      <xdr:spPr>
        <a:xfrm>
          <a:off x="1968500" y="61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80187</xdr:rowOff>
    </xdr:from>
    <xdr:ext cx="534377" cy="259045"/>
    <xdr:sp macro="" textlink="">
      <xdr:nvSpPr>
        <xdr:cNvPr id="89" name="テキスト ボックス 88"/>
        <xdr:cNvSpPr txBox="1"/>
      </xdr:nvSpPr>
      <xdr:spPr>
        <a:xfrm>
          <a:off x="1752111" y="59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101506</xdr:rowOff>
    </xdr:from>
    <xdr:to>
      <xdr:col>6</xdr:col>
      <xdr:colOff>38100</xdr:colOff>
      <xdr:row>36</xdr:row>
      <xdr:rowOff>31656</xdr:rowOff>
    </xdr:to>
    <xdr:sp macro="" textlink="">
      <xdr:nvSpPr>
        <xdr:cNvPr id="90" name="楕円 89"/>
        <xdr:cNvSpPr/>
      </xdr:nvSpPr>
      <xdr:spPr>
        <a:xfrm>
          <a:off x="1079500" y="61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48183</xdr:rowOff>
    </xdr:from>
    <xdr:ext cx="534377" cy="259045"/>
    <xdr:sp macro="" textlink="">
      <xdr:nvSpPr>
        <xdr:cNvPr id="91" name="テキスト ボックス 90"/>
        <xdr:cNvSpPr txBox="1"/>
      </xdr:nvSpPr>
      <xdr:spPr>
        <a:xfrm>
          <a:off x="863111" y="58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163337</xdr:rowOff>
    </xdr:from>
    <xdr:to>
      <xdr:col>24</xdr:col>
      <xdr:colOff>63500</xdr:colOff>
      <xdr:row>55</xdr:row>
      <xdr:rowOff>74412</xdr:rowOff>
    </xdr:to>
    <xdr:cxnSp macro="">
      <xdr:nvCxnSpPr>
        <xdr:cNvPr id="119" name="直線コネクタ 118"/>
        <xdr:cNvCxnSpPr/>
      </xdr:nvCxnSpPr>
      <xdr:spPr>
        <a:xfrm>
          <a:off x="3797300" y="9421637"/>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163337</xdr:rowOff>
    </xdr:from>
    <xdr:to>
      <xdr:col>19</xdr:col>
      <xdr:colOff>177800</xdr:colOff>
      <xdr:row>55</xdr:row>
      <xdr:rowOff>86025</xdr:rowOff>
    </xdr:to>
    <xdr:cxnSp macro="">
      <xdr:nvCxnSpPr>
        <xdr:cNvPr id="122" name="直線コネクタ 121"/>
        <xdr:cNvCxnSpPr/>
      </xdr:nvCxnSpPr>
      <xdr:spPr>
        <a:xfrm flipV="1">
          <a:off x="2908300" y="942163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86025</xdr:rowOff>
    </xdr:from>
    <xdr:to>
      <xdr:col>15</xdr:col>
      <xdr:colOff>50800</xdr:colOff>
      <xdr:row>55</xdr:row>
      <xdr:rowOff>102027</xdr:rowOff>
    </xdr:to>
    <xdr:cxnSp macro="">
      <xdr:nvCxnSpPr>
        <xdr:cNvPr id="125" name="直線コネクタ 124"/>
        <xdr:cNvCxnSpPr/>
      </xdr:nvCxnSpPr>
      <xdr:spPr>
        <a:xfrm flipV="1">
          <a:off x="2019300" y="951577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74961</xdr:rowOff>
    </xdr:from>
    <xdr:to>
      <xdr:col>10</xdr:col>
      <xdr:colOff>114300</xdr:colOff>
      <xdr:row>55</xdr:row>
      <xdr:rowOff>102027</xdr:rowOff>
    </xdr:to>
    <xdr:cxnSp macro="">
      <xdr:nvCxnSpPr>
        <xdr:cNvPr id="128" name="直線コネクタ 127"/>
        <xdr:cNvCxnSpPr/>
      </xdr:nvCxnSpPr>
      <xdr:spPr>
        <a:xfrm>
          <a:off x="1130300" y="9504711"/>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23612</xdr:rowOff>
    </xdr:from>
    <xdr:to>
      <xdr:col>24</xdr:col>
      <xdr:colOff>114300</xdr:colOff>
      <xdr:row>55</xdr:row>
      <xdr:rowOff>125212</xdr:rowOff>
    </xdr:to>
    <xdr:sp macro="" textlink="">
      <xdr:nvSpPr>
        <xdr:cNvPr id="138" name="楕円 137"/>
        <xdr:cNvSpPr/>
      </xdr:nvSpPr>
      <xdr:spPr>
        <a:xfrm>
          <a:off x="4584700" y="9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46489</xdr:rowOff>
    </xdr:from>
    <xdr:ext cx="534377" cy="259045"/>
    <xdr:sp macro="" textlink="">
      <xdr:nvSpPr>
        <xdr:cNvPr id="139" name="物件費該当値テキスト"/>
        <xdr:cNvSpPr txBox="1"/>
      </xdr:nvSpPr>
      <xdr:spPr>
        <a:xfrm>
          <a:off x="4686300" y="93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112537</xdr:rowOff>
    </xdr:from>
    <xdr:to>
      <xdr:col>20</xdr:col>
      <xdr:colOff>38100</xdr:colOff>
      <xdr:row>55</xdr:row>
      <xdr:rowOff>42687</xdr:rowOff>
    </xdr:to>
    <xdr:sp macro="" textlink="">
      <xdr:nvSpPr>
        <xdr:cNvPr id="140" name="楕円 139"/>
        <xdr:cNvSpPr/>
      </xdr:nvSpPr>
      <xdr:spPr>
        <a:xfrm>
          <a:off x="37465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59214</xdr:rowOff>
    </xdr:from>
    <xdr:ext cx="534377" cy="259045"/>
    <xdr:sp macro="" textlink="">
      <xdr:nvSpPr>
        <xdr:cNvPr id="141" name="テキスト ボックス 140"/>
        <xdr:cNvSpPr txBox="1"/>
      </xdr:nvSpPr>
      <xdr:spPr>
        <a:xfrm>
          <a:off x="3530111" y="91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35225</xdr:rowOff>
    </xdr:from>
    <xdr:to>
      <xdr:col>15</xdr:col>
      <xdr:colOff>101600</xdr:colOff>
      <xdr:row>55</xdr:row>
      <xdr:rowOff>136825</xdr:rowOff>
    </xdr:to>
    <xdr:sp macro="" textlink="">
      <xdr:nvSpPr>
        <xdr:cNvPr id="142" name="楕円 141"/>
        <xdr:cNvSpPr/>
      </xdr:nvSpPr>
      <xdr:spPr>
        <a:xfrm>
          <a:off x="2857500" y="94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153352</xdr:rowOff>
    </xdr:from>
    <xdr:ext cx="534377" cy="259045"/>
    <xdr:sp macro="" textlink="">
      <xdr:nvSpPr>
        <xdr:cNvPr id="143" name="テキスト ボックス 142"/>
        <xdr:cNvSpPr txBox="1"/>
      </xdr:nvSpPr>
      <xdr:spPr>
        <a:xfrm>
          <a:off x="2641111" y="92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51227</xdr:rowOff>
    </xdr:from>
    <xdr:to>
      <xdr:col>10</xdr:col>
      <xdr:colOff>165100</xdr:colOff>
      <xdr:row>55</xdr:row>
      <xdr:rowOff>152827</xdr:rowOff>
    </xdr:to>
    <xdr:sp macro="" textlink="">
      <xdr:nvSpPr>
        <xdr:cNvPr id="144" name="楕円 143"/>
        <xdr:cNvSpPr/>
      </xdr:nvSpPr>
      <xdr:spPr>
        <a:xfrm>
          <a:off x="1968500" y="94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169354</xdr:rowOff>
    </xdr:from>
    <xdr:ext cx="534377" cy="259045"/>
    <xdr:sp macro="" textlink="">
      <xdr:nvSpPr>
        <xdr:cNvPr id="145" name="テキスト ボックス 144"/>
        <xdr:cNvSpPr txBox="1"/>
      </xdr:nvSpPr>
      <xdr:spPr>
        <a:xfrm>
          <a:off x="1752111" y="92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24161</xdr:rowOff>
    </xdr:from>
    <xdr:to>
      <xdr:col>6</xdr:col>
      <xdr:colOff>38100</xdr:colOff>
      <xdr:row>55</xdr:row>
      <xdr:rowOff>125761</xdr:rowOff>
    </xdr:to>
    <xdr:sp macro="" textlink="">
      <xdr:nvSpPr>
        <xdr:cNvPr id="146" name="楕円 145"/>
        <xdr:cNvSpPr/>
      </xdr:nvSpPr>
      <xdr:spPr>
        <a:xfrm>
          <a:off x="1079500" y="94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142288</xdr:rowOff>
    </xdr:from>
    <xdr:ext cx="534377" cy="259045"/>
    <xdr:sp macro="" textlink="">
      <xdr:nvSpPr>
        <xdr:cNvPr id="147" name="テキスト ボックス 146"/>
        <xdr:cNvSpPr txBox="1"/>
      </xdr:nvSpPr>
      <xdr:spPr>
        <a:xfrm>
          <a:off x="863111" y="92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94475</xdr:rowOff>
    </xdr:from>
    <xdr:to>
      <xdr:col>24</xdr:col>
      <xdr:colOff>63500</xdr:colOff>
      <xdr:row>78</xdr:row>
      <xdr:rowOff>116193</xdr:rowOff>
    </xdr:to>
    <xdr:cxnSp macro="">
      <xdr:nvCxnSpPr>
        <xdr:cNvPr id="176" name="直線コネクタ 175"/>
        <xdr:cNvCxnSpPr/>
      </xdr:nvCxnSpPr>
      <xdr:spPr>
        <a:xfrm flipV="1">
          <a:off x="3797300" y="13467575"/>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116193</xdr:rowOff>
    </xdr:from>
    <xdr:to>
      <xdr:col>19</xdr:col>
      <xdr:colOff>177800</xdr:colOff>
      <xdr:row>78</xdr:row>
      <xdr:rowOff>128460</xdr:rowOff>
    </xdr:to>
    <xdr:cxnSp macro="">
      <xdr:nvCxnSpPr>
        <xdr:cNvPr id="179" name="直線コネクタ 178"/>
        <xdr:cNvCxnSpPr/>
      </xdr:nvCxnSpPr>
      <xdr:spPr>
        <a:xfrm flipV="1">
          <a:off x="2908300" y="13489293"/>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128460</xdr:rowOff>
    </xdr:from>
    <xdr:to>
      <xdr:col>15</xdr:col>
      <xdr:colOff>50800</xdr:colOff>
      <xdr:row>78</xdr:row>
      <xdr:rowOff>131699</xdr:rowOff>
    </xdr:to>
    <xdr:cxnSp macro="">
      <xdr:nvCxnSpPr>
        <xdr:cNvPr id="182" name="直線コネクタ 181"/>
        <xdr:cNvCxnSpPr/>
      </xdr:nvCxnSpPr>
      <xdr:spPr>
        <a:xfrm flipV="1">
          <a:off x="2019300" y="1350156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121946</xdr:rowOff>
    </xdr:from>
    <xdr:to>
      <xdr:col>10</xdr:col>
      <xdr:colOff>114300</xdr:colOff>
      <xdr:row>78</xdr:row>
      <xdr:rowOff>131699</xdr:rowOff>
    </xdr:to>
    <xdr:cxnSp macro="">
      <xdr:nvCxnSpPr>
        <xdr:cNvPr id="185" name="直線コネクタ 184"/>
        <xdr:cNvCxnSpPr/>
      </xdr:nvCxnSpPr>
      <xdr:spPr>
        <a:xfrm>
          <a:off x="1130300" y="13495046"/>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43675</xdr:rowOff>
    </xdr:from>
    <xdr:to>
      <xdr:col>24</xdr:col>
      <xdr:colOff>114300</xdr:colOff>
      <xdr:row>78</xdr:row>
      <xdr:rowOff>145275</xdr:rowOff>
    </xdr:to>
    <xdr:sp macro="" textlink="">
      <xdr:nvSpPr>
        <xdr:cNvPr id="195" name="楕円 194"/>
        <xdr:cNvSpPr/>
      </xdr:nvSpPr>
      <xdr:spPr>
        <a:xfrm>
          <a:off x="45847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130052</xdr:rowOff>
    </xdr:from>
    <xdr:ext cx="469744" cy="259045"/>
    <xdr:sp macro="" textlink="">
      <xdr:nvSpPr>
        <xdr:cNvPr id="196" name="維持補修費該当値テキスト"/>
        <xdr:cNvSpPr txBox="1"/>
      </xdr:nvSpPr>
      <xdr:spPr>
        <a:xfrm>
          <a:off x="4686300" y="133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65393</xdr:rowOff>
    </xdr:from>
    <xdr:to>
      <xdr:col>20</xdr:col>
      <xdr:colOff>38100</xdr:colOff>
      <xdr:row>78</xdr:row>
      <xdr:rowOff>166993</xdr:rowOff>
    </xdr:to>
    <xdr:sp macro="" textlink="">
      <xdr:nvSpPr>
        <xdr:cNvPr id="197" name="楕円 196"/>
        <xdr:cNvSpPr/>
      </xdr:nvSpPr>
      <xdr:spPr>
        <a:xfrm>
          <a:off x="3746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158120</xdr:rowOff>
    </xdr:from>
    <xdr:ext cx="469744" cy="259045"/>
    <xdr:sp macro="" textlink="">
      <xdr:nvSpPr>
        <xdr:cNvPr id="198" name="テキスト ボックス 197"/>
        <xdr:cNvSpPr txBox="1"/>
      </xdr:nvSpPr>
      <xdr:spPr>
        <a:xfrm>
          <a:off x="3562428" y="13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77660</xdr:rowOff>
    </xdr:from>
    <xdr:to>
      <xdr:col>15</xdr:col>
      <xdr:colOff>101600</xdr:colOff>
      <xdr:row>79</xdr:row>
      <xdr:rowOff>7810</xdr:rowOff>
    </xdr:to>
    <xdr:sp macro="" textlink="">
      <xdr:nvSpPr>
        <xdr:cNvPr id="199" name="楕円 198"/>
        <xdr:cNvSpPr/>
      </xdr:nvSpPr>
      <xdr:spPr>
        <a:xfrm>
          <a:off x="2857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170387</xdr:rowOff>
    </xdr:from>
    <xdr:ext cx="469744" cy="259045"/>
    <xdr:sp macro="" textlink="">
      <xdr:nvSpPr>
        <xdr:cNvPr id="200" name="テキスト ボックス 199"/>
        <xdr:cNvSpPr txBox="1"/>
      </xdr:nvSpPr>
      <xdr:spPr>
        <a:xfrm>
          <a:off x="2673428" y="135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80899</xdr:rowOff>
    </xdr:from>
    <xdr:to>
      <xdr:col>10</xdr:col>
      <xdr:colOff>165100</xdr:colOff>
      <xdr:row>79</xdr:row>
      <xdr:rowOff>11049</xdr:rowOff>
    </xdr:to>
    <xdr:sp macro="" textlink="">
      <xdr:nvSpPr>
        <xdr:cNvPr id="201" name="楕円 200"/>
        <xdr:cNvSpPr/>
      </xdr:nvSpPr>
      <xdr:spPr>
        <a:xfrm>
          <a:off x="1968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2176</xdr:rowOff>
    </xdr:from>
    <xdr:ext cx="469744" cy="259045"/>
    <xdr:sp macro="" textlink="">
      <xdr:nvSpPr>
        <xdr:cNvPr id="202" name="テキスト ボックス 201"/>
        <xdr:cNvSpPr txBox="1"/>
      </xdr:nvSpPr>
      <xdr:spPr>
        <a:xfrm>
          <a:off x="1784428"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71146</xdr:rowOff>
    </xdr:from>
    <xdr:to>
      <xdr:col>6</xdr:col>
      <xdr:colOff>38100</xdr:colOff>
      <xdr:row>79</xdr:row>
      <xdr:rowOff>1296</xdr:rowOff>
    </xdr:to>
    <xdr:sp macro="" textlink="">
      <xdr:nvSpPr>
        <xdr:cNvPr id="203" name="楕円 202"/>
        <xdr:cNvSpPr/>
      </xdr:nvSpPr>
      <xdr:spPr>
        <a:xfrm>
          <a:off x="1079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163873</xdr:rowOff>
    </xdr:from>
    <xdr:ext cx="469744" cy="259045"/>
    <xdr:sp macro="" textlink="">
      <xdr:nvSpPr>
        <xdr:cNvPr id="204" name="テキスト ボックス 203"/>
        <xdr:cNvSpPr txBox="1"/>
      </xdr:nvSpPr>
      <xdr:spPr>
        <a:xfrm>
          <a:off x="895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144614</xdr:rowOff>
    </xdr:from>
    <xdr:to>
      <xdr:col>24</xdr:col>
      <xdr:colOff>63500</xdr:colOff>
      <xdr:row>95</xdr:row>
      <xdr:rowOff>38488</xdr:rowOff>
    </xdr:to>
    <xdr:cxnSp macro="">
      <xdr:nvCxnSpPr>
        <xdr:cNvPr id="234" name="直線コネクタ 233"/>
        <xdr:cNvCxnSpPr/>
      </xdr:nvCxnSpPr>
      <xdr:spPr>
        <a:xfrm flipV="1">
          <a:off x="3797300" y="16260914"/>
          <a:ext cx="838200" cy="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38488</xdr:rowOff>
    </xdr:from>
    <xdr:to>
      <xdr:col>19</xdr:col>
      <xdr:colOff>177800</xdr:colOff>
      <xdr:row>95</xdr:row>
      <xdr:rowOff>120365</xdr:rowOff>
    </xdr:to>
    <xdr:cxnSp macro="">
      <xdr:nvCxnSpPr>
        <xdr:cNvPr id="237" name="直線コネクタ 236"/>
        <xdr:cNvCxnSpPr/>
      </xdr:nvCxnSpPr>
      <xdr:spPr>
        <a:xfrm flipV="1">
          <a:off x="2908300" y="16326238"/>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101848</xdr:rowOff>
    </xdr:from>
    <xdr:to>
      <xdr:col>15</xdr:col>
      <xdr:colOff>50800</xdr:colOff>
      <xdr:row>95</xdr:row>
      <xdr:rowOff>120365</xdr:rowOff>
    </xdr:to>
    <xdr:cxnSp macro="">
      <xdr:nvCxnSpPr>
        <xdr:cNvPr id="240" name="直線コネクタ 239"/>
        <xdr:cNvCxnSpPr/>
      </xdr:nvCxnSpPr>
      <xdr:spPr>
        <a:xfrm>
          <a:off x="2019300" y="1638959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101848</xdr:rowOff>
    </xdr:from>
    <xdr:to>
      <xdr:col>10</xdr:col>
      <xdr:colOff>114300</xdr:colOff>
      <xdr:row>95</xdr:row>
      <xdr:rowOff>138328</xdr:rowOff>
    </xdr:to>
    <xdr:cxnSp macro="">
      <xdr:nvCxnSpPr>
        <xdr:cNvPr id="243" name="直線コネクタ 242"/>
        <xdr:cNvCxnSpPr/>
      </xdr:nvCxnSpPr>
      <xdr:spPr>
        <a:xfrm flipV="1">
          <a:off x="1130300" y="1638959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93814</xdr:rowOff>
    </xdr:from>
    <xdr:to>
      <xdr:col>24</xdr:col>
      <xdr:colOff>114300</xdr:colOff>
      <xdr:row>95</xdr:row>
      <xdr:rowOff>23964</xdr:rowOff>
    </xdr:to>
    <xdr:sp macro="" textlink="">
      <xdr:nvSpPr>
        <xdr:cNvPr id="253" name="楕円 252"/>
        <xdr:cNvSpPr/>
      </xdr:nvSpPr>
      <xdr:spPr>
        <a:xfrm>
          <a:off x="4584700" y="162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116691</xdr:rowOff>
    </xdr:from>
    <xdr:ext cx="534377" cy="259045"/>
    <xdr:sp macro="" textlink="">
      <xdr:nvSpPr>
        <xdr:cNvPr id="254" name="扶助費該当値テキスト"/>
        <xdr:cNvSpPr txBox="1"/>
      </xdr:nvSpPr>
      <xdr:spPr>
        <a:xfrm>
          <a:off x="4686300" y="160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159138</xdr:rowOff>
    </xdr:from>
    <xdr:to>
      <xdr:col>20</xdr:col>
      <xdr:colOff>38100</xdr:colOff>
      <xdr:row>95</xdr:row>
      <xdr:rowOff>89288</xdr:rowOff>
    </xdr:to>
    <xdr:sp macro="" textlink="">
      <xdr:nvSpPr>
        <xdr:cNvPr id="255" name="楕円 254"/>
        <xdr:cNvSpPr/>
      </xdr:nvSpPr>
      <xdr:spPr>
        <a:xfrm>
          <a:off x="3746500" y="16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105815</xdr:rowOff>
    </xdr:from>
    <xdr:ext cx="534377" cy="259045"/>
    <xdr:sp macro="" textlink="">
      <xdr:nvSpPr>
        <xdr:cNvPr id="256" name="テキスト ボックス 255"/>
        <xdr:cNvSpPr txBox="1"/>
      </xdr:nvSpPr>
      <xdr:spPr>
        <a:xfrm>
          <a:off x="3530111" y="16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69565</xdr:rowOff>
    </xdr:from>
    <xdr:to>
      <xdr:col>15</xdr:col>
      <xdr:colOff>101600</xdr:colOff>
      <xdr:row>95</xdr:row>
      <xdr:rowOff>171165</xdr:rowOff>
    </xdr:to>
    <xdr:sp macro="" textlink="">
      <xdr:nvSpPr>
        <xdr:cNvPr id="257" name="楕円 256"/>
        <xdr:cNvSpPr/>
      </xdr:nvSpPr>
      <xdr:spPr>
        <a:xfrm>
          <a:off x="2857500" y="16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16242</xdr:rowOff>
    </xdr:from>
    <xdr:ext cx="534377" cy="259045"/>
    <xdr:sp macro="" textlink="">
      <xdr:nvSpPr>
        <xdr:cNvPr id="258" name="テキスト ボックス 257"/>
        <xdr:cNvSpPr txBox="1"/>
      </xdr:nvSpPr>
      <xdr:spPr>
        <a:xfrm>
          <a:off x="2641111" y="161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51048</xdr:rowOff>
    </xdr:from>
    <xdr:to>
      <xdr:col>10</xdr:col>
      <xdr:colOff>165100</xdr:colOff>
      <xdr:row>95</xdr:row>
      <xdr:rowOff>152648</xdr:rowOff>
    </xdr:to>
    <xdr:sp macro="" textlink="">
      <xdr:nvSpPr>
        <xdr:cNvPr id="259" name="楕円 258"/>
        <xdr:cNvSpPr/>
      </xdr:nvSpPr>
      <xdr:spPr>
        <a:xfrm>
          <a:off x="19685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169175</xdr:rowOff>
    </xdr:from>
    <xdr:ext cx="534377" cy="259045"/>
    <xdr:sp macro="" textlink="">
      <xdr:nvSpPr>
        <xdr:cNvPr id="260" name="テキスト ボックス 259"/>
        <xdr:cNvSpPr txBox="1"/>
      </xdr:nvSpPr>
      <xdr:spPr>
        <a:xfrm>
          <a:off x="1752111" y="16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87528</xdr:rowOff>
    </xdr:from>
    <xdr:to>
      <xdr:col>6</xdr:col>
      <xdr:colOff>38100</xdr:colOff>
      <xdr:row>96</xdr:row>
      <xdr:rowOff>17678</xdr:rowOff>
    </xdr:to>
    <xdr:sp macro="" textlink="">
      <xdr:nvSpPr>
        <xdr:cNvPr id="261" name="楕円 260"/>
        <xdr:cNvSpPr/>
      </xdr:nvSpPr>
      <xdr:spPr>
        <a:xfrm>
          <a:off x="1079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34205</xdr:rowOff>
    </xdr:from>
    <xdr:ext cx="534377" cy="259045"/>
    <xdr:sp macro="" textlink="">
      <xdr:nvSpPr>
        <xdr:cNvPr id="262" name="テキスト ボックス 261"/>
        <xdr:cNvSpPr txBox="1"/>
      </xdr:nvSpPr>
      <xdr:spPr>
        <a:xfrm>
          <a:off x="863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56040</xdr:rowOff>
    </xdr:from>
    <xdr:to>
      <xdr:col>55</xdr:col>
      <xdr:colOff>0</xdr:colOff>
      <xdr:row>38</xdr:row>
      <xdr:rowOff>95276</xdr:rowOff>
    </xdr:to>
    <xdr:cxnSp macro="">
      <xdr:nvCxnSpPr>
        <xdr:cNvPr id="291" name="直線コネクタ 290"/>
        <xdr:cNvCxnSpPr/>
      </xdr:nvCxnSpPr>
      <xdr:spPr>
        <a:xfrm flipV="1">
          <a:off x="9639300" y="5713890"/>
          <a:ext cx="838200" cy="8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95276</xdr:rowOff>
    </xdr:from>
    <xdr:to>
      <xdr:col>50</xdr:col>
      <xdr:colOff>114300</xdr:colOff>
      <xdr:row>38</xdr:row>
      <xdr:rowOff>115956</xdr:rowOff>
    </xdr:to>
    <xdr:cxnSp macro="">
      <xdr:nvCxnSpPr>
        <xdr:cNvPr id="294" name="直線コネクタ 293"/>
        <xdr:cNvCxnSpPr/>
      </xdr:nvCxnSpPr>
      <xdr:spPr>
        <a:xfrm flipV="1">
          <a:off x="8750300" y="6610376"/>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115956</xdr:rowOff>
    </xdr:from>
    <xdr:to>
      <xdr:col>45</xdr:col>
      <xdr:colOff>177800</xdr:colOff>
      <xdr:row>38</xdr:row>
      <xdr:rowOff>120497</xdr:rowOff>
    </xdr:to>
    <xdr:cxnSp macro="">
      <xdr:nvCxnSpPr>
        <xdr:cNvPr id="297" name="直線コネクタ 296"/>
        <xdr:cNvCxnSpPr/>
      </xdr:nvCxnSpPr>
      <xdr:spPr>
        <a:xfrm flipV="1">
          <a:off x="7861300" y="6631056"/>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110386</xdr:rowOff>
    </xdr:from>
    <xdr:to>
      <xdr:col>41</xdr:col>
      <xdr:colOff>50800</xdr:colOff>
      <xdr:row>38</xdr:row>
      <xdr:rowOff>120497</xdr:rowOff>
    </xdr:to>
    <xdr:cxnSp macro="">
      <xdr:nvCxnSpPr>
        <xdr:cNvPr id="300" name="直線コネクタ 299"/>
        <xdr:cNvCxnSpPr/>
      </xdr:nvCxnSpPr>
      <xdr:spPr>
        <a:xfrm>
          <a:off x="6972300" y="6625486"/>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5240</xdr:rowOff>
    </xdr:from>
    <xdr:to>
      <xdr:col>55</xdr:col>
      <xdr:colOff>50800</xdr:colOff>
      <xdr:row>33</xdr:row>
      <xdr:rowOff>106840</xdr:rowOff>
    </xdr:to>
    <xdr:sp macro="" textlink="">
      <xdr:nvSpPr>
        <xdr:cNvPr id="310" name="楕円 309"/>
        <xdr:cNvSpPr/>
      </xdr:nvSpPr>
      <xdr:spPr>
        <a:xfrm>
          <a:off x="10426700" y="56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102021</xdr:rowOff>
    </xdr:from>
    <xdr:ext cx="599010" cy="259045"/>
    <xdr:sp macro="" textlink="">
      <xdr:nvSpPr>
        <xdr:cNvPr id="311" name="補助費等該当値テキスト"/>
        <xdr:cNvSpPr txBox="1"/>
      </xdr:nvSpPr>
      <xdr:spPr>
        <a:xfrm>
          <a:off x="10528300" y="55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44476</xdr:rowOff>
    </xdr:from>
    <xdr:to>
      <xdr:col>50</xdr:col>
      <xdr:colOff>165100</xdr:colOff>
      <xdr:row>38</xdr:row>
      <xdr:rowOff>146076</xdr:rowOff>
    </xdr:to>
    <xdr:sp macro="" textlink="">
      <xdr:nvSpPr>
        <xdr:cNvPr id="312" name="楕円 311"/>
        <xdr:cNvSpPr/>
      </xdr:nvSpPr>
      <xdr:spPr>
        <a:xfrm>
          <a:off x="9588500" y="6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137203</xdr:rowOff>
    </xdr:from>
    <xdr:ext cx="534377" cy="259045"/>
    <xdr:sp macro="" textlink="">
      <xdr:nvSpPr>
        <xdr:cNvPr id="313" name="テキスト ボックス 312"/>
        <xdr:cNvSpPr txBox="1"/>
      </xdr:nvSpPr>
      <xdr:spPr>
        <a:xfrm>
          <a:off x="9372111" y="66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65156</xdr:rowOff>
    </xdr:from>
    <xdr:to>
      <xdr:col>46</xdr:col>
      <xdr:colOff>38100</xdr:colOff>
      <xdr:row>38</xdr:row>
      <xdr:rowOff>166756</xdr:rowOff>
    </xdr:to>
    <xdr:sp macro="" textlink="">
      <xdr:nvSpPr>
        <xdr:cNvPr id="314" name="楕円 313"/>
        <xdr:cNvSpPr/>
      </xdr:nvSpPr>
      <xdr:spPr>
        <a:xfrm>
          <a:off x="8699500" y="6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157883</xdr:rowOff>
    </xdr:from>
    <xdr:ext cx="534377" cy="259045"/>
    <xdr:sp macro="" textlink="">
      <xdr:nvSpPr>
        <xdr:cNvPr id="315" name="テキスト ボックス 314"/>
        <xdr:cNvSpPr txBox="1"/>
      </xdr:nvSpPr>
      <xdr:spPr>
        <a:xfrm>
          <a:off x="8483111" y="66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69697</xdr:rowOff>
    </xdr:from>
    <xdr:to>
      <xdr:col>41</xdr:col>
      <xdr:colOff>101600</xdr:colOff>
      <xdr:row>38</xdr:row>
      <xdr:rowOff>171297</xdr:rowOff>
    </xdr:to>
    <xdr:sp macro="" textlink="">
      <xdr:nvSpPr>
        <xdr:cNvPr id="316" name="楕円 315"/>
        <xdr:cNvSpPr/>
      </xdr:nvSpPr>
      <xdr:spPr>
        <a:xfrm>
          <a:off x="781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162424</xdr:rowOff>
    </xdr:from>
    <xdr:ext cx="534377" cy="259045"/>
    <xdr:sp macro="" textlink="">
      <xdr:nvSpPr>
        <xdr:cNvPr id="317" name="テキスト ボックス 316"/>
        <xdr:cNvSpPr txBox="1"/>
      </xdr:nvSpPr>
      <xdr:spPr>
        <a:xfrm>
          <a:off x="7594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59586</xdr:rowOff>
    </xdr:from>
    <xdr:to>
      <xdr:col>36</xdr:col>
      <xdr:colOff>165100</xdr:colOff>
      <xdr:row>38</xdr:row>
      <xdr:rowOff>161186</xdr:rowOff>
    </xdr:to>
    <xdr:sp macro="" textlink="">
      <xdr:nvSpPr>
        <xdr:cNvPr id="318" name="楕円 317"/>
        <xdr:cNvSpPr/>
      </xdr:nvSpPr>
      <xdr:spPr>
        <a:xfrm>
          <a:off x="6921500" y="65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152313</xdr:rowOff>
    </xdr:from>
    <xdr:ext cx="534377" cy="259045"/>
    <xdr:sp macro="" textlink="">
      <xdr:nvSpPr>
        <xdr:cNvPr id="319" name="テキスト ボックス 318"/>
        <xdr:cNvSpPr txBox="1"/>
      </xdr:nvSpPr>
      <xdr:spPr>
        <a:xfrm>
          <a:off x="6705111" y="666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10907</xdr:rowOff>
    </xdr:from>
    <xdr:to>
      <xdr:col>55</xdr:col>
      <xdr:colOff>0</xdr:colOff>
      <xdr:row>56</xdr:row>
      <xdr:rowOff>133528</xdr:rowOff>
    </xdr:to>
    <xdr:cxnSp macro="">
      <xdr:nvCxnSpPr>
        <xdr:cNvPr id="347" name="直線コネクタ 346"/>
        <xdr:cNvCxnSpPr/>
      </xdr:nvCxnSpPr>
      <xdr:spPr>
        <a:xfrm>
          <a:off x="9639300" y="9440657"/>
          <a:ext cx="838200" cy="29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34064</xdr:rowOff>
    </xdr:from>
    <xdr:to>
      <xdr:col>50</xdr:col>
      <xdr:colOff>114300</xdr:colOff>
      <xdr:row>55</xdr:row>
      <xdr:rowOff>10907</xdr:rowOff>
    </xdr:to>
    <xdr:cxnSp macro="">
      <xdr:nvCxnSpPr>
        <xdr:cNvPr id="350" name="直線コネクタ 349"/>
        <xdr:cNvCxnSpPr/>
      </xdr:nvCxnSpPr>
      <xdr:spPr>
        <a:xfrm>
          <a:off x="8750300" y="9292364"/>
          <a:ext cx="889000" cy="14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2" name="テキスト ボックス 351"/>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34064</xdr:rowOff>
    </xdr:from>
    <xdr:to>
      <xdr:col>45</xdr:col>
      <xdr:colOff>177800</xdr:colOff>
      <xdr:row>56</xdr:row>
      <xdr:rowOff>10175</xdr:rowOff>
    </xdr:to>
    <xdr:cxnSp macro="">
      <xdr:nvCxnSpPr>
        <xdr:cNvPr id="353" name="直線コネクタ 352"/>
        <xdr:cNvCxnSpPr/>
      </xdr:nvCxnSpPr>
      <xdr:spPr>
        <a:xfrm flipV="1">
          <a:off x="7861300" y="9292364"/>
          <a:ext cx="889000" cy="3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5" name="テキスト ボックス 354"/>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99421</xdr:rowOff>
    </xdr:from>
    <xdr:to>
      <xdr:col>41</xdr:col>
      <xdr:colOff>50800</xdr:colOff>
      <xdr:row>56</xdr:row>
      <xdr:rowOff>10175</xdr:rowOff>
    </xdr:to>
    <xdr:cxnSp macro="">
      <xdr:nvCxnSpPr>
        <xdr:cNvPr id="356" name="直線コネクタ 355"/>
        <xdr:cNvCxnSpPr/>
      </xdr:nvCxnSpPr>
      <xdr:spPr>
        <a:xfrm>
          <a:off x="6972300" y="9529171"/>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0" name="テキスト ボックス 359"/>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82728</xdr:rowOff>
    </xdr:from>
    <xdr:to>
      <xdr:col>55</xdr:col>
      <xdr:colOff>50800</xdr:colOff>
      <xdr:row>57</xdr:row>
      <xdr:rowOff>12878</xdr:rowOff>
    </xdr:to>
    <xdr:sp macro="" textlink="">
      <xdr:nvSpPr>
        <xdr:cNvPr id="366" name="楕円 365"/>
        <xdr:cNvSpPr/>
      </xdr:nvSpPr>
      <xdr:spPr>
        <a:xfrm>
          <a:off x="10426700" y="9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61155</xdr:rowOff>
    </xdr:from>
    <xdr:ext cx="534377" cy="259045"/>
    <xdr:sp macro="" textlink="">
      <xdr:nvSpPr>
        <xdr:cNvPr id="367" name="普通建設事業費該当値テキスト"/>
        <xdr:cNvSpPr txBox="1"/>
      </xdr:nvSpPr>
      <xdr:spPr>
        <a:xfrm>
          <a:off x="10528300" y="9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131557</xdr:rowOff>
    </xdr:from>
    <xdr:to>
      <xdr:col>50</xdr:col>
      <xdr:colOff>165100</xdr:colOff>
      <xdr:row>55</xdr:row>
      <xdr:rowOff>61707</xdr:rowOff>
    </xdr:to>
    <xdr:sp macro="" textlink="">
      <xdr:nvSpPr>
        <xdr:cNvPr id="368" name="楕円 367"/>
        <xdr:cNvSpPr/>
      </xdr:nvSpPr>
      <xdr:spPr>
        <a:xfrm>
          <a:off x="9588500" y="93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78234</xdr:rowOff>
    </xdr:from>
    <xdr:ext cx="534377" cy="259045"/>
    <xdr:sp macro="" textlink="">
      <xdr:nvSpPr>
        <xdr:cNvPr id="369" name="テキスト ボックス 368"/>
        <xdr:cNvSpPr txBox="1"/>
      </xdr:nvSpPr>
      <xdr:spPr>
        <a:xfrm>
          <a:off x="9372111" y="91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154714</xdr:rowOff>
    </xdr:from>
    <xdr:to>
      <xdr:col>46</xdr:col>
      <xdr:colOff>38100</xdr:colOff>
      <xdr:row>54</xdr:row>
      <xdr:rowOff>84864</xdr:rowOff>
    </xdr:to>
    <xdr:sp macro="" textlink="">
      <xdr:nvSpPr>
        <xdr:cNvPr id="370" name="楕円 369"/>
        <xdr:cNvSpPr/>
      </xdr:nvSpPr>
      <xdr:spPr>
        <a:xfrm>
          <a:off x="8699500" y="92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101391</xdr:rowOff>
    </xdr:from>
    <xdr:ext cx="534377" cy="259045"/>
    <xdr:sp macro="" textlink="">
      <xdr:nvSpPr>
        <xdr:cNvPr id="371" name="テキスト ボックス 370"/>
        <xdr:cNvSpPr txBox="1"/>
      </xdr:nvSpPr>
      <xdr:spPr>
        <a:xfrm>
          <a:off x="8483111" y="90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130825</xdr:rowOff>
    </xdr:from>
    <xdr:to>
      <xdr:col>41</xdr:col>
      <xdr:colOff>101600</xdr:colOff>
      <xdr:row>56</xdr:row>
      <xdr:rowOff>60975</xdr:rowOff>
    </xdr:to>
    <xdr:sp macro="" textlink="">
      <xdr:nvSpPr>
        <xdr:cNvPr id="372" name="楕円 371"/>
        <xdr:cNvSpPr/>
      </xdr:nvSpPr>
      <xdr:spPr>
        <a:xfrm>
          <a:off x="7810500" y="95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52102</xdr:rowOff>
    </xdr:from>
    <xdr:ext cx="534377" cy="259045"/>
    <xdr:sp macro="" textlink="">
      <xdr:nvSpPr>
        <xdr:cNvPr id="373" name="テキスト ボックス 372"/>
        <xdr:cNvSpPr txBox="1"/>
      </xdr:nvSpPr>
      <xdr:spPr>
        <a:xfrm>
          <a:off x="7594111" y="96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48621</xdr:rowOff>
    </xdr:from>
    <xdr:to>
      <xdr:col>36</xdr:col>
      <xdr:colOff>165100</xdr:colOff>
      <xdr:row>55</xdr:row>
      <xdr:rowOff>150221</xdr:rowOff>
    </xdr:to>
    <xdr:sp macro="" textlink="">
      <xdr:nvSpPr>
        <xdr:cNvPr id="374" name="楕円 373"/>
        <xdr:cNvSpPr/>
      </xdr:nvSpPr>
      <xdr:spPr>
        <a:xfrm>
          <a:off x="6921500" y="94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166748</xdr:rowOff>
    </xdr:from>
    <xdr:ext cx="534377" cy="259045"/>
    <xdr:sp macro="" textlink="">
      <xdr:nvSpPr>
        <xdr:cNvPr id="375" name="テキスト ボックス 374"/>
        <xdr:cNvSpPr txBox="1"/>
      </xdr:nvSpPr>
      <xdr:spPr>
        <a:xfrm>
          <a:off x="6705111" y="92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32449</xdr:rowOff>
    </xdr:from>
    <xdr:to>
      <xdr:col>55</xdr:col>
      <xdr:colOff>0</xdr:colOff>
      <xdr:row>76</xdr:row>
      <xdr:rowOff>113601</xdr:rowOff>
    </xdr:to>
    <xdr:cxnSp macro="">
      <xdr:nvCxnSpPr>
        <xdr:cNvPr id="404" name="直線コネクタ 403"/>
        <xdr:cNvCxnSpPr/>
      </xdr:nvCxnSpPr>
      <xdr:spPr>
        <a:xfrm>
          <a:off x="9639300" y="13062649"/>
          <a:ext cx="8382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5"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5169</xdr:rowOff>
    </xdr:from>
    <xdr:to>
      <xdr:col>50</xdr:col>
      <xdr:colOff>114300</xdr:colOff>
      <xdr:row>76</xdr:row>
      <xdr:rowOff>32449</xdr:rowOff>
    </xdr:to>
    <xdr:cxnSp macro="">
      <xdr:nvCxnSpPr>
        <xdr:cNvPr id="407" name="直線コネクタ 406"/>
        <xdr:cNvCxnSpPr/>
      </xdr:nvCxnSpPr>
      <xdr:spPr>
        <a:xfrm>
          <a:off x="8750300" y="13035369"/>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118076</xdr:rowOff>
    </xdr:from>
    <xdr:ext cx="534377" cy="259045"/>
    <xdr:sp macro="" textlink="">
      <xdr:nvSpPr>
        <xdr:cNvPr id="409" name="テキスト ボックス 408"/>
        <xdr:cNvSpPr txBox="1"/>
      </xdr:nvSpPr>
      <xdr:spPr>
        <a:xfrm>
          <a:off x="9372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5169</xdr:rowOff>
    </xdr:from>
    <xdr:to>
      <xdr:col>45</xdr:col>
      <xdr:colOff>177800</xdr:colOff>
      <xdr:row>77</xdr:row>
      <xdr:rowOff>25515</xdr:rowOff>
    </xdr:to>
    <xdr:cxnSp macro="">
      <xdr:nvCxnSpPr>
        <xdr:cNvPr id="410" name="直線コネクタ 409"/>
        <xdr:cNvCxnSpPr/>
      </xdr:nvCxnSpPr>
      <xdr:spPr>
        <a:xfrm flipV="1">
          <a:off x="7861300" y="13035369"/>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2" name="テキスト ボックス 411"/>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25515</xdr:rowOff>
    </xdr:from>
    <xdr:to>
      <xdr:col>41</xdr:col>
      <xdr:colOff>50800</xdr:colOff>
      <xdr:row>77</xdr:row>
      <xdr:rowOff>170638</xdr:rowOff>
    </xdr:to>
    <xdr:cxnSp macro="">
      <xdr:nvCxnSpPr>
        <xdr:cNvPr id="413" name="直線コネクタ 412"/>
        <xdr:cNvCxnSpPr/>
      </xdr:nvCxnSpPr>
      <xdr:spPr>
        <a:xfrm flipV="1">
          <a:off x="6972300" y="13227165"/>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5" name="テキスト ボックス 414"/>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62801</xdr:rowOff>
    </xdr:from>
    <xdr:to>
      <xdr:col>55</xdr:col>
      <xdr:colOff>50800</xdr:colOff>
      <xdr:row>76</xdr:row>
      <xdr:rowOff>164401</xdr:rowOff>
    </xdr:to>
    <xdr:sp macro="" textlink="">
      <xdr:nvSpPr>
        <xdr:cNvPr id="423" name="楕円 422"/>
        <xdr:cNvSpPr/>
      </xdr:nvSpPr>
      <xdr:spPr>
        <a:xfrm>
          <a:off x="104267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85679</xdr:rowOff>
    </xdr:from>
    <xdr:ext cx="534377" cy="259045"/>
    <xdr:sp macro="" textlink="">
      <xdr:nvSpPr>
        <xdr:cNvPr id="424" name="普通建設事業費 （ うち新規整備　）該当値テキスト"/>
        <xdr:cNvSpPr txBox="1"/>
      </xdr:nvSpPr>
      <xdr:spPr>
        <a:xfrm>
          <a:off x="10528300" y="129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153099</xdr:rowOff>
    </xdr:from>
    <xdr:to>
      <xdr:col>50</xdr:col>
      <xdr:colOff>165100</xdr:colOff>
      <xdr:row>76</xdr:row>
      <xdr:rowOff>83249</xdr:rowOff>
    </xdr:to>
    <xdr:sp macro="" textlink="">
      <xdr:nvSpPr>
        <xdr:cNvPr id="425" name="楕円 424"/>
        <xdr:cNvSpPr/>
      </xdr:nvSpPr>
      <xdr:spPr>
        <a:xfrm>
          <a:off x="9588500" y="130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99775</xdr:rowOff>
    </xdr:from>
    <xdr:ext cx="534377" cy="259045"/>
    <xdr:sp macro="" textlink="">
      <xdr:nvSpPr>
        <xdr:cNvPr id="426" name="テキスト ボックス 425"/>
        <xdr:cNvSpPr txBox="1"/>
      </xdr:nvSpPr>
      <xdr:spPr>
        <a:xfrm>
          <a:off x="9372111" y="12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125819</xdr:rowOff>
    </xdr:from>
    <xdr:to>
      <xdr:col>46</xdr:col>
      <xdr:colOff>38100</xdr:colOff>
      <xdr:row>76</xdr:row>
      <xdr:rowOff>55969</xdr:rowOff>
    </xdr:to>
    <xdr:sp macro="" textlink="">
      <xdr:nvSpPr>
        <xdr:cNvPr id="427" name="楕円 426"/>
        <xdr:cNvSpPr/>
      </xdr:nvSpPr>
      <xdr:spPr>
        <a:xfrm>
          <a:off x="8699500" y="129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72496</xdr:rowOff>
    </xdr:from>
    <xdr:ext cx="534377" cy="259045"/>
    <xdr:sp macro="" textlink="">
      <xdr:nvSpPr>
        <xdr:cNvPr id="428" name="テキスト ボックス 427"/>
        <xdr:cNvSpPr txBox="1"/>
      </xdr:nvSpPr>
      <xdr:spPr>
        <a:xfrm>
          <a:off x="8483111" y="127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146165</xdr:rowOff>
    </xdr:from>
    <xdr:to>
      <xdr:col>41</xdr:col>
      <xdr:colOff>101600</xdr:colOff>
      <xdr:row>77</xdr:row>
      <xdr:rowOff>76315</xdr:rowOff>
    </xdr:to>
    <xdr:sp macro="" textlink="">
      <xdr:nvSpPr>
        <xdr:cNvPr id="429" name="楕円 428"/>
        <xdr:cNvSpPr/>
      </xdr:nvSpPr>
      <xdr:spPr>
        <a:xfrm>
          <a:off x="7810500" y="131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67442</xdr:rowOff>
    </xdr:from>
    <xdr:ext cx="469744" cy="259045"/>
    <xdr:sp macro="" textlink="">
      <xdr:nvSpPr>
        <xdr:cNvPr id="430" name="テキスト ボックス 429"/>
        <xdr:cNvSpPr txBox="1"/>
      </xdr:nvSpPr>
      <xdr:spPr>
        <a:xfrm>
          <a:off x="7626428" y="132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119838</xdr:rowOff>
    </xdr:from>
    <xdr:to>
      <xdr:col>36</xdr:col>
      <xdr:colOff>165100</xdr:colOff>
      <xdr:row>78</xdr:row>
      <xdr:rowOff>49988</xdr:rowOff>
    </xdr:to>
    <xdr:sp macro="" textlink="">
      <xdr:nvSpPr>
        <xdr:cNvPr id="431" name="楕円 430"/>
        <xdr:cNvSpPr/>
      </xdr:nvSpPr>
      <xdr:spPr>
        <a:xfrm>
          <a:off x="69215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41115</xdr:rowOff>
    </xdr:from>
    <xdr:ext cx="469744" cy="259045"/>
    <xdr:sp macro="" textlink="">
      <xdr:nvSpPr>
        <xdr:cNvPr id="432" name="テキスト ボックス 431"/>
        <xdr:cNvSpPr txBox="1"/>
      </xdr:nvSpPr>
      <xdr:spPr>
        <a:xfrm>
          <a:off x="6737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79808</xdr:rowOff>
    </xdr:from>
    <xdr:to>
      <xdr:col>55</xdr:col>
      <xdr:colOff>0</xdr:colOff>
      <xdr:row>97</xdr:row>
      <xdr:rowOff>7500</xdr:rowOff>
    </xdr:to>
    <xdr:cxnSp macro="">
      <xdr:nvCxnSpPr>
        <xdr:cNvPr id="459" name="直線コネクタ 458"/>
        <xdr:cNvCxnSpPr/>
      </xdr:nvCxnSpPr>
      <xdr:spPr>
        <a:xfrm>
          <a:off x="9639300" y="16367558"/>
          <a:ext cx="838200" cy="2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0"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21560</xdr:rowOff>
    </xdr:from>
    <xdr:to>
      <xdr:col>50</xdr:col>
      <xdr:colOff>114300</xdr:colOff>
      <xdr:row>95</xdr:row>
      <xdr:rowOff>79808</xdr:rowOff>
    </xdr:to>
    <xdr:cxnSp macro="">
      <xdr:nvCxnSpPr>
        <xdr:cNvPr id="462" name="直線コネクタ 461"/>
        <xdr:cNvCxnSpPr/>
      </xdr:nvCxnSpPr>
      <xdr:spPr>
        <a:xfrm>
          <a:off x="8750300" y="16137860"/>
          <a:ext cx="889000" cy="2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4" name="テキスト ボックス 463"/>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21560</xdr:rowOff>
    </xdr:from>
    <xdr:to>
      <xdr:col>45</xdr:col>
      <xdr:colOff>177800</xdr:colOff>
      <xdr:row>95</xdr:row>
      <xdr:rowOff>77566</xdr:rowOff>
    </xdr:to>
    <xdr:cxnSp macro="">
      <xdr:nvCxnSpPr>
        <xdr:cNvPr id="465" name="直線コネクタ 464"/>
        <xdr:cNvCxnSpPr/>
      </xdr:nvCxnSpPr>
      <xdr:spPr>
        <a:xfrm flipV="1">
          <a:off x="7861300" y="16137860"/>
          <a:ext cx="889000" cy="2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67" name="テキスト ボックス 466"/>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101409</xdr:rowOff>
    </xdr:from>
    <xdr:to>
      <xdr:col>41</xdr:col>
      <xdr:colOff>50800</xdr:colOff>
      <xdr:row>95</xdr:row>
      <xdr:rowOff>77566</xdr:rowOff>
    </xdr:to>
    <xdr:cxnSp macro="">
      <xdr:nvCxnSpPr>
        <xdr:cNvPr id="468" name="直線コネクタ 467"/>
        <xdr:cNvCxnSpPr/>
      </xdr:nvCxnSpPr>
      <xdr:spPr>
        <a:xfrm>
          <a:off x="6972300" y="16217709"/>
          <a:ext cx="889000" cy="1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0" name="テキスト ボックス 469"/>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2" name="テキスト ボックス 471"/>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128150</xdr:rowOff>
    </xdr:from>
    <xdr:to>
      <xdr:col>55</xdr:col>
      <xdr:colOff>50800</xdr:colOff>
      <xdr:row>97</xdr:row>
      <xdr:rowOff>58300</xdr:rowOff>
    </xdr:to>
    <xdr:sp macro="" textlink="">
      <xdr:nvSpPr>
        <xdr:cNvPr id="478" name="楕円 477"/>
        <xdr:cNvSpPr/>
      </xdr:nvSpPr>
      <xdr:spPr>
        <a:xfrm>
          <a:off x="10426700" y="165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43077</xdr:rowOff>
    </xdr:from>
    <xdr:ext cx="534377" cy="259045"/>
    <xdr:sp macro="" textlink="">
      <xdr:nvSpPr>
        <xdr:cNvPr id="479" name="普通建設事業費 （ うち更新整備　）該当値テキスト"/>
        <xdr:cNvSpPr txBox="1"/>
      </xdr:nvSpPr>
      <xdr:spPr>
        <a:xfrm>
          <a:off x="10528300" y="165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29008</xdr:rowOff>
    </xdr:from>
    <xdr:to>
      <xdr:col>50</xdr:col>
      <xdr:colOff>165100</xdr:colOff>
      <xdr:row>95</xdr:row>
      <xdr:rowOff>130608</xdr:rowOff>
    </xdr:to>
    <xdr:sp macro="" textlink="">
      <xdr:nvSpPr>
        <xdr:cNvPr id="480" name="楕円 479"/>
        <xdr:cNvSpPr/>
      </xdr:nvSpPr>
      <xdr:spPr>
        <a:xfrm>
          <a:off x="9588500" y="16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147135</xdr:rowOff>
    </xdr:from>
    <xdr:ext cx="534377" cy="259045"/>
    <xdr:sp macro="" textlink="">
      <xdr:nvSpPr>
        <xdr:cNvPr id="481" name="テキスト ボックス 480"/>
        <xdr:cNvSpPr txBox="1"/>
      </xdr:nvSpPr>
      <xdr:spPr>
        <a:xfrm>
          <a:off x="9372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142210</xdr:rowOff>
    </xdr:from>
    <xdr:to>
      <xdr:col>46</xdr:col>
      <xdr:colOff>38100</xdr:colOff>
      <xdr:row>94</xdr:row>
      <xdr:rowOff>72360</xdr:rowOff>
    </xdr:to>
    <xdr:sp macro="" textlink="">
      <xdr:nvSpPr>
        <xdr:cNvPr id="482" name="楕円 481"/>
        <xdr:cNvSpPr/>
      </xdr:nvSpPr>
      <xdr:spPr>
        <a:xfrm>
          <a:off x="8699500" y="160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88887</xdr:rowOff>
    </xdr:from>
    <xdr:ext cx="534377" cy="259045"/>
    <xdr:sp macro="" textlink="">
      <xdr:nvSpPr>
        <xdr:cNvPr id="483" name="テキスト ボックス 482"/>
        <xdr:cNvSpPr txBox="1"/>
      </xdr:nvSpPr>
      <xdr:spPr>
        <a:xfrm>
          <a:off x="8483111" y="158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26766</xdr:rowOff>
    </xdr:from>
    <xdr:to>
      <xdr:col>41</xdr:col>
      <xdr:colOff>101600</xdr:colOff>
      <xdr:row>95</xdr:row>
      <xdr:rowOff>128366</xdr:rowOff>
    </xdr:to>
    <xdr:sp macro="" textlink="">
      <xdr:nvSpPr>
        <xdr:cNvPr id="484" name="楕円 483"/>
        <xdr:cNvSpPr/>
      </xdr:nvSpPr>
      <xdr:spPr>
        <a:xfrm>
          <a:off x="7810500" y="1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144893</xdr:rowOff>
    </xdr:from>
    <xdr:ext cx="534377" cy="259045"/>
    <xdr:sp macro="" textlink="">
      <xdr:nvSpPr>
        <xdr:cNvPr id="485" name="テキスト ボックス 484"/>
        <xdr:cNvSpPr txBox="1"/>
      </xdr:nvSpPr>
      <xdr:spPr>
        <a:xfrm>
          <a:off x="7594111" y="160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50609</xdr:rowOff>
    </xdr:from>
    <xdr:to>
      <xdr:col>36</xdr:col>
      <xdr:colOff>165100</xdr:colOff>
      <xdr:row>94</xdr:row>
      <xdr:rowOff>152209</xdr:rowOff>
    </xdr:to>
    <xdr:sp macro="" textlink="">
      <xdr:nvSpPr>
        <xdr:cNvPr id="486" name="楕円 485"/>
        <xdr:cNvSpPr/>
      </xdr:nvSpPr>
      <xdr:spPr>
        <a:xfrm>
          <a:off x="6921500" y="16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168736</xdr:rowOff>
    </xdr:from>
    <xdr:ext cx="534377" cy="259045"/>
    <xdr:sp macro="" textlink="">
      <xdr:nvSpPr>
        <xdr:cNvPr id="487" name="テキスト ボックス 486"/>
        <xdr:cNvSpPr txBox="1"/>
      </xdr:nvSpPr>
      <xdr:spPr>
        <a:xfrm>
          <a:off x="6705111" y="159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118463</xdr:rowOff>
    </xdr:from>
    <xdr:to>
      <xdr:col>85</xdr:col>
      <xdr:colOff>127000</xdr:colOff>
      <xdr:row>76</xdr:row>
      <xdr:rowOff>165212</xdr:rowOff>
    </xdr:to>
    <xdr:cxnSp macro="">
      <xdr:nvCxnSpPr>
        <xdr:cNvPr id="621" name="直線コネクタ 620"/>
        <xdr:cNvCxnSpPr/>
      </xdr:nvCxnSpPr>
      <xdr:spPr>
        <a:xfrm flipV="1">
          <a:off x="15481300" y="13148663"/>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2"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165212</xdr:rowOff>
    </xdr:from>
    <xdr:to>
      <xdr:col>81</xdr:col>
      <xdr:colOff>50800</xdr:colOff>
      <xdr:row>76</xdr:row>
      <xdr:rowOff>168343</xdr:rowOff>
    </xdr:to>
    <xdr:cxnSp macro="">
      <xdr:nvCxnSpPr>
        <xdr:cNvPr id="624" name="直線コネクタ 623"/>
        <xdr:cNvCxnSpPr/>
      </xdr:nvCxnSpPr>
      <xdr:spPr>
        <a:xfrm flipV="1">
          <a:off x="14592300" y="13195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6" name="テキスト ボックス 625"/>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168343</xdr:rowOff>
    </xdr:from>
    <xdr:to>
      <xdr:col>76</xdr:col>
      <xdr:colOff>114300</xdr:colOff>
      <xdr:row>77</xdr:row>
      <xdr:rowOff>8164</xdr:rowOff>
    </xdr:to>
    <xdr:cxnSp macro="">
      <xdr:nvCxnSpPr>
        <xdr:cNvPr id="627" name="直線コネクタ 626"/>
        <xdr:cNvCxnSpPr/>
      </xdr:nvCxnSpPr>
      <xdr:spPr>
        <a:xfrm flipV="1">
          <a:off x="13703300" y="13198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29" name="テキスト ボックス 628"/>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8164</xdr:rowOff>
    </xdr:from>
    <xdr:to>
      <xdr:col>71</xdr:col>
      <xdr:colOff>177800</xdr:colOff>
      <xdr:row>77</xdr:row>
      <xdr:rowOff>10587</xdr:rowOff>
    </xdr:to>
    <xdr:cxnSp macro="">
      <xdr:nvCxnSpPr>
        <xdr:cNvPr id="630" name="直線コネクタ 629"/>
        <xdr:cNvCxnSpPr/>
      </xdr:nvCxnSpPr>
      <xdr:spPr>
        <a:xfrm flipV="1">
          <a:off x="12814300" y="1320981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2" name="テキスト ボックス 631"/>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4" name="テキスト ボックス 633"/>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67663</xdr:rowOff>
    </xdr:from>
    <xdr:to>
      <xdr:col>85</xdr:col>
      <xdr:colOff>177800</xdr:colOff>
      <xdr:row>76</xdr:row>
      <xdr:rowOff>169263</xdr:rowOff>
    </xdr:to>
    <xdr:sp macro="" textlink="">
      <xdr:nvSpPr>
        <xdr:cNvPr id="640" name="楕円 639"/>
        <xdr:cNvSpPr/>
      </xdr:nvSpPr>
      <xdr:spPr>
        <a:xfrm>
          <a:off x="162687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90540</xdr:rowOff>
    </xdr:from>
    <xdr:ext cx="534377" cy="259045"/>
    <xdr:sp macro="" textlink="">
      <xdr:nvSpPr>
        <xdr:cNvPr id="641" name="公債費該当値テキスト"/>
        <xdr:cNvSpPr txBox="1"/>
      </xdr:nvSpPr>
      <xdr:spPr>
        <a:xfrm>
          <a:off x="16370300" y="129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114412</xdr:rowOff>
    </xdr:from>
    <xdr:to>
      <xdr:col>81</xdr:col>
      <xdr:colOff>101600</xdr:colOff>
      <xdr:row>77</xdr:row>
      <xdr:rowOff>44562</xdr:rowOff>
    </xdr:to>
    <xdr:sp macro="" textlink="">
      <xdr:nvSpPr>
        <xdr:cNvPr id="642" name="楕円 641"/>
        <xdr:cNvSpPr/>
      </xdr:nvSpPr>
      <xdr:spPr>
        <a:xfrm>
          <a:off x="15430500" y="131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61089</xdr:rowOff>
    </xdr:from>
    <xdr:ext cx="534377" cy="259045"/>
    <xdr:sp macro="" textlink="">
      <xdr:nvSpPr>
        <xdr:cNvPr id="643" name="テキスト ボックス 642"/>
        <xdr:cNvSpPr txBox="1"/>
      </xdr:nvSpPr>
      <xdr:spPr>
        <a:xfrm>
          <a:off x="15214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117543</xdr:rowOff>
    </xdr:from>
    <xdr:to>
      <xdr:col>76</xdr:col>
      <xdr:colOff>165100</xdr:colOff>
      <xdr:row>77</xdr:row>
      <xdr:rowOff>47693</xdr:rowOff>
    </xdr:to>
    <xdr:sp macro="" textlink="">
      <xdr:nvSpPr>
        <xdr:cNvPr id="644" name="楕円 643"/>
        <xdr:cNvSpPr/>
      </xdr:nvSpPr>
      <xdr:spPr>
        <a:xfrm>
          <a:off x="14541500" y="131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64220</xdr:rowOff>
    </xdr:from>
    <xdr:ext cx="534377" cy="259045"/>
    <xdr:sp macro="" textlink="">
      <xdr:nvSpPr>
        <xdr:cNvPr id="645" name="テキスト ボックス 644"/>
        <xdr:cNvSpPr txBox="1"/>
      </xdr:nvSpPr>
      <xdr:spPr>
        <a:xfrm>
          <a:off x="14325111" y="129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128814</xdr:rowOff>
    </xdr:from>
    <xdr:to>
      <xdr:col>72</xdr:col>
      <xdr:colOff>38100</xdr:colOff>
      <xdr:row>77</xdr:row>
      <xdr:rowOff>58964</xdr:rowOff>
    </xdr:to>
    <xdr:sp macro="" textlink="">
      <xdr:nvSpPr>
        <xdr:cNvPr id="646" name="楕円 645"/>
        <xdr:cNvSpPr/>
      </xdr:nvSpPr>
      <xdr:spPr>
        <a:xfrm>
          <a:off x="13652500" y="131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75491</xdr:rowOff>
    </xdr:from>
    <xdr:ext cx="534377" cy="259045"/>
    <xdr:sp macro="" textlink="">
      <xdr:nvSpPr>
        <xdr:cNvPr id="647" name="テキスト ボックス 646"/>
        <xdr:cNvSpPr txBox="1"/>
      </xdr:nvSpPr>
      <xdr:spPr>
        <a:xfrm>
          <a:off x="13436111" y="129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131237</xdr:rowOff>
    </xdr:from>
    <xdr:to>
      <xdr:col>67</xdr:col>
      <xdr:colOff>101600</xdr:colOff>
      <xdr:row>77</xdr:row>
      <xdr:rowOff>61387</xdr:rowOff>
    </xdr:to>
    <xdr:sp macro="" textlink="">
      <xdr:nvSpPr>
        <xdr:cNvPr id="648" name="楕円 647"/>
        <xdr:cNvSpPr/>
      </xdr:nvSpPr>
      <xdr:spPr>
        <a:xfrm>
          <a:off x="12763500" y="131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77914</xdr:rowOff>
    </xdr:from>
    <xdr:ext cx="534377" cy="259045"/>
    <xdr:sp macro="" textlink="">
      <xdr:nvSpPr>
        <xdr:cNvPr id="649" name="テキスト ボックス 648"/>
        <xdr:cNvSpPr txBox="1"/>
      </xdr:nvSpPr>
      <xdr:spPr>
        <a:xfrm>
          <a:off x="12547111" y="129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87626</xdr:rowOff>
    </xdr:from>
    <xdr:to>
      <xdr:col>85</xdr:col>
      <xdr:colOff>127000</xdr:colOff>
      <xdr:row>98</xdr:row>
      <xdr:rowOff>108519</xdr:rowOff>
    </xdr:to>
    <xdr:cxnSp macro="">
      <xdr:nvCxnSpPr>
        <xdr:cNvPr id="676" name="直線コネクタ 675"/>
        <xdr:cNvCxnSpPr/>
      </xdr:nvCxnSpPr>
      <xdr:spPr>
        <a:xfrm flipV="1">
          <a:off x="15481300" y="16889726"/>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108519</xdr:rowOff>
    </xdr:from>
    <xdr:to>
      <xdr:col>81</xdr:col>
      <xdr:colOff>50800</xdr:colOff>
      <xdr:row>98</xdr:row>
      <xdr:rowOff>115286</xdr:rowOff>
    </xdr:to>
    <xdr:cxnSp macro="">
      <xdr:nvCxnSpPr>
        <xdr:cNvPr id="679" name="直線コネクタ 678"/>
        <xdr:cNvCxnSpPr/>
      </xdr:nvCxnSpPr>
      <xdr:spPr>
        <a:xfrm flipV="1">
          <a:off x="14592300" y="1691061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40168</xdr:rowOff>
    </xdr:from>
    <xdr:to>
      <xdr:col>76</xdr:col>
      <xdr:colOff>114300</xdr:colOff>
      <xdr:row>98</xdr:row>
      <xdr:rowOff>115286</xdr:rowOff>
    </xdr:to>
    <xdr:cxnSp macro="">
      <xdr:nvCxnSpPr>
        <xdr:cNvPr id="682" name="直線コネクタ 681"/>
        <xdr:cNvCxnSpPr/>
      </xdr:nvCxnSpPr>
      <xdr:spPr>
        <a:xfrm>
          <a:off x="13703300" y="16842268"/>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4" name="テキスト ボックス 683"/>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39711</xdr:rowOff>
    </xdr:from>
    <xdr:to>
      <xdr:col>71</xdr:col>
      <xdr:colOff>177800</xdr:colOff>
      <xdr:row>98</xdr:row>
      <xdr:rowOff>40168</xdr:rowOff>
    </xdr:to>
    <xdr:cxnSp macro="">
      <xdr:nvCxnSpPr>
        <xdr:cNvPr id="685" name="直線コネクタ 684"/>
        <xdr:cNvCxnSpPr/>
      </xdr:nvCxnSpPr>
      <xdr:spPr>
        <a:xfrm>
          <a:off x="12814300" y="168418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36826</xdr:rowOff>
    </xdr:from>
    <xdr:to>
      <xdr:col>85</xdr:col>
      <xdr:colOff>177800</xdr:colOff>
      <xdr:row>98</xdr:row>
      <xdr:rowOff>138426</xdr:rowOff>
    </xdr:to>
    <xdr:sp macro="" textlink="">
      <xdr:nvSpPr>
        <xdr:cNvPr id="695" name="楕円 694"/>
        <xdr:cNvSpPr/>
      </xdr:nvSpPr>
      <xdr:spPr>
        <a:xfrm>
          <a:off x="16268700" y="168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123203</xdr:rowOff>
    </xdr:from>
    <xdr:ext cx="469744" cy="259045"/>
    <xdr:sp macro="" textlink="">
      <xdr:nvSpPr>
        <xdr:cNvPr id="696" name="積立金該当値テキスト"/>
        <xdr:cNvSpPr txBox="1"/>
      </xdr:nvSpPr>
      <xdr:spPr>
        <a:xfrm>
          <a:off x="16370300" y="167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57719</xdr:rowOff>
    </xdr:from>
    <xdr:to>
      <xdr:col>81</xdr:col>
      <xdr:colOff>101600</xdr:colOff>
      <xdr:row>98</xdr:row>
      <xdr:rowOff>159319</xdr:rowOff>
    </xdr:to>
    <xdr:sp macro="" textlink="">
      <xdr:nvSpPr>
        <xdr:cNvPr id="697" name="楕円 696"/>
        <xdr:cNvSpPr/>
      </xdr:nvSpPr>
      <xdr:spPr>
        <a:xfrm>
          <a:off x="154305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150446</xdr:rowOff>
    </xdr:from>
    <xdr:ext cx="378565" cy="259045"/>
    <xdr:sp macro="" textlink="">
      <xdr:nvSpPr>
        <xdr:cNvPr id="698" name="テキスト ボックス 697"/>
        <xdr:cNvSpPr txBox="1"/>
      </xdr:nvSpPr>
      <xdr:spPr>
        <a:xfrm>
          <a:off x="15292017" y="1695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64486</xdr:rowOff>
    </xdr:from>
    <xdr:to>
      <xdr:col>76</xdr:col>
      <xdr:colOff>165100</xdr:colOff>
      <xdr:row>98</xdr:row>
      <xdr:rowOff>166086</xdr:rowOff>
    </xdr:to>
    <xdr:sp macro="" textlink="">
      <xdr:nvSpPr>
        <xdr:cNvPr id="699" name="楕円 698"/>
        <xdr:cNvSpPr/>
      </xdr:nvSpPr>
      <xdr:spPr>
        <a:xfrm>
          <a:off x="14541500" y="16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157213</xdr:rowOff>
    </xdr:from>
    <xdr:ext cx="378565" cy="259045"/>
    <xdr:sp macro="" textlink="">
      <xdr:nvSpPr>
        <xdr:cNvPr id="700" name="テキスト ボックス 699"/>
        <xdr:cNvSpPr txBox="1"/>
      </xdr:nvSpPr>
      <xdr:spPr>
        <a:xfrm>
          <a:off x="14403017" y="169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160818</xdr:rowOff>
    </xdr:from>
    <xdr:to>
      <xdr:col>72</xdr:col>
      <xdr:colOff>38100</xdr:colOff>
      <xdr:row>98</xdr:row>
      <xdr:rowOff>90968</xdr:rowOff>
    </xdr:to>
    <xdr:sp macro="" textlink="">
      <xdr:nvSpPr>
        <xdr:cNvPr id="701" name="楕円 700"/>
        <xdr:cNvSpPr/>
      </xdr:nvSpPr>
      <xdr:spPr>
        <a:xfrm>
          <a:off x="13652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82095</xdr:rowOff>
    </xdr:from>
    <xdr:ext cx="469744" cy="259045"/>
    <xdr:sp macro="" textlink="">
      <xdr:nvSpPr>
        <xdr:cNvPr id="702" name="テキスト ボックス 701"/>
        <xdr:cNvSpPr txBox="1"/>
      </xdr:nvSpPr>
      <xdr:spPr>
        <a:xfrm>
          <a:off x="13468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160361</xdr:rowOff>
    </xdr:from>
    <xdr:to>
      <xdr:col>67</xdr:col>
      <xdr:colOff>101600</xdr:colOff>
      <xdr:row>98</xdr:row>
      <xdr:rowOff>90511</xdr:rowOff>
    </xdr:to>
    <xdr:sp macro="" textlink="">
      <xdr:nvSpPr>
        <xdr:cNvPr id="703" name="楕円 702"/>
        <xdr:cNvSpPr/>
      </xdr:nvSpPr>
      <xdr:spPr>
        <a:xfrm>
          <a:off x="127635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81638</xdr:rowOff>
    </xdr:from>
    <xdr:ext cx="469744" cy="259045"/>
    <xdr:sp macro="" textlink="">
      <xdr:nvSpPr>
        <xdr:cNvPr id="704" name="テキスト ボックス 703"/>
        <xdr:cNvSpPr txBox="1"/>
      </xdr:nvSpPr>
      <xdr:spPr>
        <a:xfrm>
          <a:off x="12579428" y="16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60147</xdr:rowOff>
    </xdr:from>
    <xdr:to>
      <xdr:col>116</xdr:col>
      <xdr:colOff>63500</xdr:colOff>
      <xdr:row>35</xdr:row>
      <xdr:rowOff>41859</xdr:rowOff>
    </xdr:to>
    <xdr:cxnSp macro="">
      <xdr:nvCxnSpPr>
        <xdr:cNvPr id="731" name="直線コネクタ 730"/>
        <xdr:cNvCxnSpPr/>
      </xdr:nvCxnSpPr>
      <xdr:spPr>
        <a:xfrm flipV="1">
          <a:off x="21323300" y="5889447"/>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2" name="投資及び出資金平均値テキスト"/>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41859</xdr:rowOff>
    </xdr:from>
    <xdr:to>
      <xdr:col>111</xdr:col>
      <xdr:colOff>177800</xdr:colOff>
      <xdr:row>35</xdr:row>
      <xdr:rowOff>60376</xdr:rowOff>
    </xdr:to>
    <xdr:cxnSp macro="">
      <xdr:nvCxnSpPr>
        <xdr:cNvPr id="734" name="直線コネクタ 733"/>
        <xdr:cNvCxnSpPr/>
      </xdr:nvCxnSpPr>
      <xdr:spPr>
        <a:xfrm flipV="1">
          <a:off x="20434300" y="604260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6" name="テキスト ボックス 735"/>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158217</xdr:rowOff>
    </xdr:from>
    <xdr:to>
      <xdr:col>107</xdr:col>
      <xdr:colOff>50800</xdr:colOff>
      <xdr:row>35</xdr:row>
      <xdr:rowOff>60376</xdr:rowOff>
    </xdr:to>
    <xdr:cxnSp macro="">
      <xdr:nvCxnSpPr>
        <xdr:cNvPr id="737" name="直線コネクタ 736"/>
        <xdr:cNvCxnSpPr/>
      </xdr:nvCxnSpPr>
      <xdr:spPr>
        <a:xfrm>
          <a:off x="19545300" y="5987517"/>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39" name="テキスト ボックス 738"/>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83007</xdr:rowOff>
    </xdr:from>
    <xdr:to>
      <xdr:col>102</xdr:col>
      <xdr:colOff>114300</xdr:colOff>
      <xdr:row>34</xdr:row>
      <xdr:rowOff>158217</xdr:rowOff>
    </xdr:to>
    <xdr:cxnSp macro="">
      <xdr:nvCxnSpPr>
        <xdr:cNvPr id="740" name="直線コネクタ 739"/>
        <xdr:cNvCxnSpPr/>
      </xdr:nvCxnSpPr>
      <xdr:spPr>
        <a:xfrm>
          <a:off x="18656300" y="5912307"/>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2" name="テキスト ボックス 741"/>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4" name="テキスト ボックス 743"/>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9347</xdr:rowOff>
    </xdr:from>
    <xdr:to>
      <xdr:col>116</xdr:col>
      <xdr:colOff>114300</xdr:colOff>
      <xdr:row>34</xdr:row>
      <xdr:rowOff>110947</xdr:rowOff>
    </xdr:to>
    <xdr:sp macro="" textlink="">
      <xdr:nvSpPr>
        <xdr:cNvPr id="750" name="楕円 749"/>
        <xdr:cNvSpPr/>
      </xdr:nvSpPr>
      <xdr:spPr>
        <a:xfrm>
          <a:off x="221107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32224</xdr:rowOff>
    </xdr:from>
    <xdr:ext cx="469744" cy="259045"/>
    <xdr:sp macro="" textlink="">
      <xdr:nvSpPr>
        <xdr:cNvPr id="751" name="投資及び出資金該当値テキスト"/>
        <xdr:cNvSpPr txBox="1"/>
      </xdr:nvSpPr>
      <xdr:spPr>
        <a:xfrm>
          <a:off x="22212300" y="56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162509</xdr:rowOff>
    </xdr:from>
    <xdr:to>
      <xdr:col>112</xdr:col>
      <xdr:colOff>38100</xdr:colOff>
      <xdr:row>35</xdr:row>
      <xdr:rowOff>92659</xdr:rowOff>
    </xdr:to>
    <xdr:sp macro="" textlink="">
      <xdr:nvSpPr>
        <xdr:cNvPr id="752" name="楕円 751"/>
        <xdr:cNvSpPr/>
      </xdr:nvSpPr>
      <xdr:spPr>
        <a:xfrm>
          <a:off x="21272500" y="59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109186</xdr:rowOff>
    </xdr:from>
    <xdr:ext cx="469744" cy="259045"/>
    <xdr:sp macro="" textlink="">
      <xdr:nvSpPr>
        <xdr:cNvPr id="753" name="テキスト ボックス 752"/>
        <xdr:cNvSpPr txBox="1"/>
      </xdr:nvSpPr>
      <xdr:spPr>
        <a:xfrm>
          <a:off x="21088428" y="57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9576</xdr:rowOff>
    </xdr:from>
    <xdr:to>
      <xdr:col>107</xdr:col>
      <xdr:colOff>101600</xdr:colOff>
      <xdr:row>35</xdr:row>
      <xdr:rowOff>111176</xdr:rowOff>
    </xdr:to>
    <xdr:sp macro="" textlink="">
      <xdr:nvSpPr>
        <xdr:cNvPr id="754" name="楕円 753"/>
        <xdr:cNvSpPr/>
      </xdr:nvSpPr>
      <xdr:spPr>
        <a:xfrm>
          <a:off x="20383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127703</xdr:rowOff>
    </xdr:from>
    <xdr:ext cx="469744" cy="259045"/>
    <xdr:sp macro="" textlink="">
      <xdr:nvSpPr>
        <xdr:cNvPr id="755" name="テキスト ボックス 754"/>
        <xdr:cNvSpPr txBox="1"/>
      </xdr:nvSpPr>
      <xdr:spPr>
        <a:xfrm>
          <a:off x="20199428" y="57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107417</xdr:rowOff>
    </xdr:from>
    <xdr:to>
      <xdr:col>102</xdr:col>
      <xdr:colOff>165100</xdr:colOff>
      <xdr:row>35</xdr:row>
      <xdr:rowOff>37567</xdr:rowOff>
    </xdr:to>
    <xdr:sp macro="" textlink="">
      <xdr:nvSpPr>
        <xdr:cNvPr id="756" name="楕円 755"/>
        <xdr:cNvSpPr/>
      </xdr:nvSpPr>
      <xdr:spPr>
        <a:xfrm>
          <a:off x="19494500" y="5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54094</xdr:rowOff>
    </xdr:from>
    <xdr:ext cx="469744" cy="259045"/>
    <xdr:sp macro="" textlink="">
      <xdr:nvSpPr>
        <xdr:cNvPr id="757" name="テキスト ボックス 756"/>
        <xdr:cNvSpPr txBox="1"/>
      </xdr:nvSpPr>
      <xdr:spPr>
        <a:xfrm>
          <a:off x="19310428" y="57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32207</xdr:rowOff>
    </xdr:from>
    <xdr:to>
      <xdr:col>98</xdr:col>
      <xdr:colOff>38100</xdr:colOff>
      <xdr:row>34</xdr:row>
      <xdr:rowOff>133807</xdr:rowOff>
    </xdr:to>
    <xdr:sp macro="" textlink="">
      <xdr:nvSpPr>
        <xdr:cNvPr id="758" name="楕円 757"/>
        <xdr:cNvSpPr/>
      </xdr:nvSpPr>
      <xdr:spPr>
        <a:xfrm>
          <a:off x="18605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150334</xdr:rowOff>
    </xdr:from>
    <xdr:ext cx="469744" cy="259045"/>
    <xdr:sp macro="" textlink="">
      <xdr:nvSpPr>
        <xdr:cNvPr id="759" name="テキスト ボックス 758"/>
        <xdr:cNvSpPr txBox="1"/>
      </xdr:nvSpPr>
      <xdr:spPr>
        <a:xfrm>
          <a:off x="18421428" y="56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149713</xdr:rowOff>
    </xdr:from>
    <xdr:to>
      <xdr:col>116</xdr:col>
      <xdr:colOff>63500</xdr:colOff>
      <xdr:row>57</xdr:row>
      <xdr:rowOff>10404</xdr:rowOff>
    </xdr:to>
    <xdr:cxnSp macro="">
      <xdr:nvCxnSpPr>
        <xdr:cNvPr id="786" name="直線コネクタ 785"/>
        <xdr:cNvCxnSpPr/>
      </xdr:nvCxnSpPr>
      <xdr:spPr>
        <a:xfrm>
          <a:off x="21323300" y="9750913"/>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87" name="貸付金平均値テキスト"/>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120223</xdr:rowOff>
    </xdr:from>
    <xdr:to>
      <xdr:col>111</xdr:col>
      <xdr:colOff>177800</xdr:colOff>
      <xdr:row>56</xdr:row>
      <xdr:rowOff>149713</xdr:rowOff>
    </xdr:to>
    <xdr:cxnSp macro="">
      <xdr:nvCxnSpPr>
        <xdr:cNvPr id="789" name="直線コネクタ 788"/>
        <xdr:cNvCxnSpPr/>
      </xdr:nvCxnSpPr>
      <xdr:spPr>
        <a:xfrm>
          <a:off x="20434300" y="9721423"/>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1" name="テキスト ボックス 790"/>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79807</xdr:rowOff>
    </xdr:from>
    <xdr:to>
      <xdr:col>107</xdr:col>
      <xdr:colOff>50800</xdr:colOff>
      <xdr:row>56</xdr:row>
      <xdr:rowOff>120223</xdr:rowOff>
    </xdr:to>
    <xdr:cxnSp macro="">
      <xdr:nvCxnSpPr>
        <xdr:cNvPr id="792" name="直線コネクタ 791"/>
        <xdr:cNvCxnSpPr/>
      </xdr:nvCxnSpPr>
      <xdr:spPr>
        <a:xfrm>
          <a:off x="19545300" y="9681007"/>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4" name="テキスト ボックス 793"/>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62022</xdr:rowOff>
    </xdr:from>
    <xdr:to>
      <xdr:col>102</xdr:col>
      <xdr:colOff>114300</xdr:colOff>
      <xdr:row>56</xdr:row>
      <xdr:rowOff>79807</xdr:rowOff>
    </xdr:to>
    <xdr:cxnSp macro="">
      <xdr:nvCxnSpPr>
        <xdr:cNvPr id="795" name="直線コネクタ 794"/>
        <xdr:cNvCxnSpPr/>
      </xdr:nvCxnSpPr>
      <xdr:spPr>
        <a:xfrm>
          <a:off x="18656300" y="966322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797" name="テキスト ボックス 796"/>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799" name="テキスト ボックス 798"/>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131054</xdr:rowOff>
    </xdr:from>
    <xdr:to>
      <xdr:col>116</xdr:col>
      <xdr:colOff>114300</xdr:colOff>
      <xdr:row>57</xdr:row>
      <xdr:rowOff>61204</xdr:rowOff>
    </xdr:to>
    <xdr:sp macro="" textlink="">
      <xdr:nvSpPr>
        <xdr:cNvPr id="805" name="楕円 804"/>
        <xdr:cNvSpPr/>
      </xdr:nvSpPr>
      <xdr:spPr>
        <a:xfrm>
          <a:off x="22110700" y="9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153931</xdr:rowOff>
    </xdr:from>
    <xdr:ext cx="469744" cy="259045"/>
    <xdr:sp macro="" textlink="">
      <xdr:nvSpPr>
        <xdr:cNvPr id="806" name="貸付金該当値テキスト"/>
        <xdr:cNvSpPr txBox="1"/>
      </xdr:nvSpPr>
      <xdr:spPr>
        <a:xfrm>
          <a:off x="22212300" y="958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98913</xdr:rowOff>
    </xdr:from>
    <xdr:to>
      <xdr:col>112</xdr:col>
      <xdr:colOff>38100</xdr:colOff>
      <xdr:row>57</xdr:row>
      <xdr:rowOff>29063</xdr:rowOff>
    </xdr:to>
    <xdr:sp macro="" textlink="">
      <xdr:nvSpPr>
        <xdr:cNvPr id="807" name="楕円 806"/>
        <xdr:cNvSpPr/>
      </xdr:nvSpPr>
      <xdr:spPr>
        <a:xfrm>
          <a:off x="21272500" y="97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45590</xdr:rowOff>
    </xdr:from>
    <xdr:ext cx="469744" cy="259045"/>
    <xdr:sp macro="" textlink="">
      <xdr:nvSpPr>
        <xdr:cNvPr id="808" name="テキスト ボックス 807"/>
        <xdr:cNvSpPr txBox="1"/>
      </xdr:nvSpPr>
      <xdr:spPr>
        <a:xfrm>
          <a:off x="21088428" y="947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69423</xdr:rowOff>
    </xdr:from>
    <xdr:to>
      <xdr:col>107</xdr:col>
      <xdr:colOff>101600</xdr:colOff>
      <xdr:row>56</xdr:row>
      <xdr:rowOff>171023</xdr:rowOff>
    </xdr:to>
    <xdr:sp macro="" textlink="">
      <xdr:nvSpPr>
        <xdr:cNvPr id="809" name="楕円 808"/>
        <xdr:cNvSpPr/>
      </xdr:nvSpPr>
      <xdr:spPr>
        <a:xfrm>
          <a:off x="20383500" y="96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16100</xdr:rowOff>
    </xdr:from>
    <xdr:ext cx="469744" cy="259045"/>
    <xdr:sp macro="" textlink="">
      <xdr:nvSpPr>
        <xdr:cNvPr id="810" name="テキスト ボックス 809"/>
        <xdr:cNvSpPr txBox="1"/>
      </xdr:nvSpPr>
      <xdr:spPr>
        <a:xfrm>
          <a:off x="20199428" y="94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29007</xdr:rowOff>
    </xdr:from>
    <xdr:to>
      <xdr:col>102</xdr:col>
      <xdr:colOff>165100</xdr:colOff>
      <xdr:row>56</xdr:row>
      <xdr:rowOff>130607</xdr:rowOff>
    </xdr:to>
    <xdr:sp macro="" textlink="">
      <xdr:nvSpPr>
        <xdr:cNvPr id="811" name="楕円 810"/>
        <xdr:cNvSpPr/>
      </xdr:nvSpPr>
      <xdr:spPr>
        <a:xfrm>
          <a:off x="19494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147134</xdr:rowOff>
    </xdr:from>
    <xdr:ext cx="469744" cy="259045"/>
    <xdr:sp macro="" textlink="">
      <xdr:nvSpPr>
        <xdr:cNvPr id="812" name="テキスト ボックス 811"/>
        <xdr:cNvSpPr txBox="1"/>
      </xdr:nvSpPr>
      <xdr:spPr>
        <a:xfrm>
          <a:off x="19310428" y="94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11222</xdr:rowOff>
    </xdr:from>
    <xdr:to>
      <xdr:col>98</xdr:col>
      <xdr:colOff>38100</xdr:colOff>
      <xdr:row>56</xdr:row>
      <xdr:rowOff>112822</xdr:rowOff>
    </xdr:to>
    <xdr:sp macro="" textlink="">
      <xdr:nvSpPr>
        <xdr:cNvPr id="813" name="楕円 812"/>
        <xdr:cNvSpPr/>
      </xdr:nvSpPr>
      <xdr:spPr>
        <a:xfrm>
          <a:off x="18605500" y="96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129349</xdr:rowOff>
    </xdr:from>
    <xdr:ext cx="469744" cy="259045"/>
    <xdr:sp macro="" textlink="">
      <xdr:nvSpPr>
        <xdr:cNvPr id="814" name="テキスト ボックス 813"/>
        <xdr:cNvSpPr txBox="1"/>
      </xdr:nvSpPr>
      <xdr:spPr>
        <a:xfrm>
          <a:off x="18421428" y="938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7" name="直線コネクタ 836"/>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8"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9" name="直線コネクタ 838"/>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0"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1" name="直線コネクタ 840"/>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89591</xdr:rowOff>
    </xdr:from>
    <xdr:to>
      <xdr:col>116</xdr:col>
      <xdr:colOff>63500</xdr:colOff>
      <xdr:row>73</xdr:row>
      <xdr:rowOff>53106</xdr:rowOff>
    </xdr:to>
    <xdr:cxnSp macro="">
      <xdr:nvCxnSpPr>
        <xdr:cNvPr id="842" name="直線コネクタ 841"/>
        <xdr:cNvCxnSpPr/>
      </xdr:nvCxnSpPr>
      <xdr:spPr>
        <a:xfrm>
          <a:off x="21323300" y="12262541"/>
          <a:ext cx="8382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3"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4" name="フローチャート: 判断 843"/>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89591</xdr:rowOff>
    </xdr:from>
    <xdr:to>
      <xdr:col>111</xdr:col>
      <xdr:colOff>177800</xdr:colOff>
      <xdr:row>71</xdr:row>
      <xdr:rowOff>101158</xdr:rowOff>
    </xdr:to>
    <xdr:cxnSp macro="">
      <xdr:nvCxnSpPr>
        <xdr:cNvPr id="845" name="直線コネクタ 844"/>
        <xdr:cNvCxnSpPr/>
      </xdr:nvCxnSpPr>
      <xdr:spPr>
        <a:xfrm flipV="1">
          <a:off x="20434300" y="1226254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6" name="フローチャート: 判断 845"/>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47" name="テキスト ボックス 846"/>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101158</xdr:rowOff>
    </xdr:from>
    <xdr:to>
      <xdr:col>107</xdr:col>
      <xdr:colOff>50800</xdr:colOff>
      <xdr:row>71</xdr:row>
      <xdr:rowOff>113868</xdr:rowOff>
    </xdr:to>
    <xdr:cxnSp macro="">
      <xdr:nvCxnSpPr>
        <xdr:cNvPr id="848" name="直線コネクタ 847"/>
        <xdr:cNvCxnSpPr/>
      </xdr:nvCxnSpPr>
      <xdr:spPr>
        <a:xfrm flipV="1">
          <a:off x="19545300" y="1227410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9" name="フローチャート: 判断 848"/>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0" name="テキスト ボックス 849"/>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60558</xdr:rowOff>
    </xdr:from>
    <xdr:to>
      <xdr:col>102</xdr:col>
      <xdr:colOff>114300</xdr:colOff>
      <xdr:row>71</xdr:row>
      <xdr:rowOff>113868</xdr:rowOff>
    </xdr:to>
    <xdr:cxnSp macro="">
      <xdr:nvCxnSpPr>
        <xdr:cNvPr id="851" name="直線コネクタ 850"/>
        <xdr:cNvCxnSpPr/>
      </xdr:nvCxnSpPr>
      <xdr:spPr>
        <a:xfrm>
          <a:off x="18656300" y="1223350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2" name="フローチャート: 判断 851"/>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3" name="テキスト ボックス 852"/>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4" name="フローチャート: 判断 853"/>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5" name="テキスト ボックス 854"/>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2306</xdr:rowOff>
    </xdr:from>
    <xdr:to>
      <xdr:col>116</xdr:col>
      <xdr:colOff>114300</xdr:colOff>
      <xdr:row>73</xdr:row>
      <xdr:rowOff>103906</xdr:rowOff>
    </xdr:to>
    <xdr:sp macro="" textlink="">
      <xdr:nvSpPr>
        <xdr:cNvPr id="861" name="楕円 860"/>
        <xdr:cNvSpPr/>
      </xdr:nvSpPr>
      <xdr:spPr>
        <a:xfrm>
          <a:off x="22110700" y="12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152183</xdr:rowOff>
    </xdr:from>
    <xdr:ext cx="534377" cy="259045"/>
    <xdr:sp macro="" textlink="">
      <xdr:nvSpPr>
        <xdr:cNvPr id="862" name="繰出金該当値テキスト"/>
        <xdr:cNvSpPr txBox="1"/>
      </xdr:nvSpPr>
      <xdr:spPr>
        <a:xfrm>
          <a:off x="22212300" y="12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38791</xdr:rowOff>
    </xdr:from>
    <xdr:to>
      <xdr:col>112</xdr:col>
      <xdr:colOff>38100</xdr:colOff>
      <xdr:row>71</xdr:row>
      <xdr:rowOff>140391</xdr:rowOff>
    </xdr:to>
    <xdr:sp macro="" textlink="">
      <xdr:nvSpPr>
        <xdr:cNvPr id="863" name="楕円 862"/>
        <xdr:cNvSpPr/>
      </xdr:nvSpPr>
      <xdr:spPr>
        <a:xfrm>
          <a:off x="21272500" y="12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156918</xdr:rowOff>
    </xdr:from>
    <xdr:ext cx="534377" cy="259045"/>
    <xdr:sp macro="" textlink="">
      <xdr:nvSpPr>
        <xdr:cNvPr id="864" name="テキスト ボックス 863"/>
        <xdr:cNvSpPr txBox="1"/>
      </xdr:nvSpPr>
      <xdr:spPr>
        <a:xfrm>
          <a:off x="21056111" y="119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50358</xdr:rowOff>
    </xdr:from>
    <xdr:to>
      <xdr:col>107</xdr:col>
      <xdr:colOff>101600</xdr:colOff>
      <xdr:row>71</xdr:row>
      <xdr:rowOff>151958</xdr:rowOff>
    </xdr:to>
    <xdr:sp macro="" textlink="">
      <xdr:nvSpPr>
        <xdr:cNvPr id="865" name="楕円 864"/>
        <xdr:cNvSpPr/>
      </xdr:nvSpPr>
      <xdr:spPr>
        <a:xfrm>
          <a:off x="20383500" y="12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168485</xdr:rowOff>
    </xdr:from>
    <xdr:ext cx="534377" cy="259045"/>
    <xdr:sp macro="" textlink="">
      <xdr:nvSpPr>
        <xdr:cNvPr id="866" name="テキスト ボックス 865"/>
        <xdr:cNvSpPr txBox="1"/>
      </xdr:nvSpPr>
      <xdr:spPr>
        <a:xfrm>
          <a:off x="20167111" y="119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63068</xdr:rowOff>
    </xdr:from>
    <xdr:to>
      <xdr:col>102</xdr:col>
      <xdr:colOff>165100</xdr:colOff>
      <xdr:row>71</xdr:row>
      <xdr:rowOff>164668</xdr:rowOff>
    </xdr:to>
    <xdr:sp macro="" textlink="">
      <xdr:nvSpPr>
        <xdr:cNvPr id="867" name="楕円 866"/>
        <xdr:cNvSpPr/>
      </xdr:nvSpPr>
      <xdr:spPr>
        <a:xfrm>
          <a:off x="194945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9745</xdr:rowOff>
    </xdr:from>
    <xdr:ext cx="534377" cy="259045"/>
    <xdr:sp macro="" textlink="">
      <xdr:nvSpPr>
        <xdr:cNvPr id="868" name="テキスト ボックス 867"/>
        <xdr:cNvSpPr txBox="1"/>
      </xdr:nvSpPr>
      <xdr:spPr>
        <a:xfrm>
          <a:off x="19278111" y="120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9758</xdr:rowOff>
    </xdr:from>
    <xdr:to>
      <xdr:col>98</xdr:col>
      <xdr:colOff>38100</xdr:colOff>
      <xdr:row>71</xdr:row>
      <xdr:rowOff>111358</xdr:rowOff>
    </xdr:to>
    <xdr:sp macro="" textlink="">
      <xdr:nvSpPr>
        <xdr:cNvPr id="869" name="楕円 868"/>
        <xdr:cNvSpPr/>
      </xdr:nvSpPr>
      <xdr:spPr>
        <a:xfrm>
          <a:off x="18605500" y="121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127885</xdr:rowOff>
    </xdr:from>
    <xdr:ext cx="534377" cy="259045"/>
    <xdr:sp macro="" textlink="">
      <xdr:nvSpPr>
        <xdr:cNvPr id="870" name="テキスト ボックス 869"/>
        <xdr:cNvSpPr txBox="1"/>
      </xdr:nvSpPr>
      <xdr:spPr>
        <a:xfrm>
          <a:off x="18389111" y="119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462,023</a:t>
          </a:r>
          <a:r>
            <a:rPr kumimoji="1" lang="ja-JP" altLang="en-US" sz="1300">
              <a:latin typeface="ＭＳ Ｐゴシック" panose="020B0600070205080204" pitchFamily="50" charset="-128"/>
              <a:ea typeface="ＭＳ Ｐゴシック" panose="020B0600070205080204" pitchFamily="50" charset="-128"/>
            </a:rPr>
            <a:t>円となりました。主な構成項目である補助費等は、住民一人当たり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133,479</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117,649</a:t>
          </a:r>
          <a:r>
            <a:rPr kumimoji="1" lang="ja-JP" altLang="en-US" sz="1300">
              <a:latin typeface="ＭＳ Ｐゴシック" panose="020B0600070205080204" pitchFamily="50" charset="-128"/>
              <a:ea typeface="ＭＳ Ｐゴシック" panose="020B0600070205080204" pitchFamily="50" charset="-128"/>
            </a:rPr>
            <a:t>円増加しました。これは、特別定額給付金給付事業による支出額の増加が主な要因となっています。また、下水道事業費、農業集落排水事業費及び特定地域排水処理事業費特別会計が令和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企業会計へ移行し、歳出の性質が繰出金から補助費等に振り替わったことにより増加しました。今後は補助内容や補助効果の精査を引き続き行い、真に必要な補助費の執行に努めるとともに、公営企業会計への補助費等についても、健全な経営を求め、適正な額になるように努めます。</a:t>
          </a: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12,864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35,270</a:t>
          </a:r>
          <a:r>
            <a:rPr kumimoji="1" lang="ja-JP" altLang="en-US" sz="1300">
              <a:latin typeface="ＭＳ Ｐゴシック" panose="020B0600070205080204" pitchFamily="50" charset="-128"/>
              <a:ea typeface="ＭＳ Ｐゴシック" panose="020B0600070205080204" pitchFamily="50" charset="-128"/>
            </a:rPr>
            <a:t>円となりました。主な要因は、普通建設事業費（うち更新整備）について、文化会館改修事業が約</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億円減少したことにより、昨年度と比較して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11,837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13,283</a:t>
          </a:r>
          <a:r>
            <a:rPr kumimoji="1" lang="ja-JP" altLang="en-US" sz="1300">
              <a:latin typeface="ＭＳ Ｐゴシック" panose="020B0600070205080204" pitchFamily="50" charset="-128"/>
              <a:ea typeface="ＭＳ Ｐゴシック" panose="020B0600070205080204" pitchFamily="50" charset="-128"/>
            </a:rPr>
            <a:t>円となったことにあります。翌年度については都市計画道路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号道路整備事業（境米岡工区）の事業費減額のため、普通建設事業費は減少することが見込まれます。普通建設事業費は、工事等の事業量により変動することが見込まれますが、中長期的な視点に立ち、計画的で安定的な財政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213,274
199,884
139.44
101,773,262
98,537,538
2,725,758
43,759,600
68,564,691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35197</xdr:rowOff>
    </xdr:from>
    <xdr:to>
      <xdr:col>24</xdr:col>
      <xdr:colOff>63500</xdr:colOff>
      <xdr:row>34</xdr:row>
      <xdr:rowOff>5806</xdr:rowOff>
    </xdr:to>
    <xdr:cxnSp macro="">
      <xdr:nvCxnSpPr>
        <xdr:cNvPr id="63" name="直線コネクタ 62"/>
        <xdr:cNvCxnSpPr/>
      </xdr:nvCxnSpPr>
      <xdr:spPr>
        <a:xfrm>
          <a:off x="3797300" y="5693047"/>
          <a:ext cx="8382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159294</xdr:rowOff>
    </xdr:from>
    <xdr:to>
      <xdr:col>19</xdr:col>
      <xdr:colOff>177800</xdr:colOff>
      <xdr:row>33</xdr:row>
      <xdr:rowOff>35197</xdr:rowOff>
    </xdr:to>
    <xdr:cxnSp macro="">
      <xdr:nvCxnSpPr>
        <xdr:cNvPr id="66" name="直線コネクタ 65"/>
        <xdr:cNvCxnSpPr/>
      </xdr:nvCxnSpPr>
      <xdr:spPr>
        <a:xfrm>
          <a:off x="2908300" y="56456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95613</xdr:rowOff>
    </xdr:from>
    <xdr:to>
      <xdr:col>15</xdr:col>
      <xdr:colOff>50800</xdr:colOff>
      <xdr:row>32</xdr:row>
      <xdr:rowOff>159294</xdr:rowOff>
    </xdr:to>
    <xdr:cxnSp macro="">
      <xdr:nvCxnSpPr>
        <xdr:cNvPr id="69" name="直線コネクタ 68"/>
        <xdr:cNvCxnSpPr/>
      </xdr:nvCxnSpPr>
      <xdr:spPr>
        <a:xfrm>
          <a:off x="2019300" y="558201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95613</xdr:rowOff>
    </xdr:from>
    <xdr:to>
      <xdr:col>10</xdr:col>
      <xdr:colOff>114300</xdr:colOff>
      <xdr:row>32</xdr:row>
      <xdr:rowOff>151130</xdr:rowOff>
    </xdr:to>
    <xdr:cxnSp macro="">
      <xdr:nvCxnSpPr>
        <xdr:cNvPr id="72" name="直線コネクタ 71"/>
        <xdr:cNvCxnSpPr/>
      </xdr:nvCxnSpPr>
      <xdr:spPr>
        <a:xfrm flipV="1">
          <a:off x="1130300" y="55820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126456</xdr:rowOff>
    </xdr:from>
    <xdr:to>
      <xdr:col>24</xdr:col>
      <xdr:colOff>114300</xdr:colOff>
      <xdr:row>34</xdr:row>
      <xdr:rowOff>56606</xdr:rowOff>
    </xdr:to>
    <xdr:sp macro="" textlink="">
      <xdr:nvSpPr>
        <xdr:cNvPr id="82" name="楕円 81"/>
        <xdr:cNvSpPr/>
      </xdr:nvSpPr>
      <xdr:spPr>
        <a:xfrm>
          <a:off x="4584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149333</xdr:rowOff>
    </xdr:from>
    <xdr:ext cx="469744" cy="259045"/>
    <xdr:sp macro="" textlink="">
      <xdr:nvSpPr>
        <xdr:cNvPr id="83" name="議会費該当値テキスト"/>
        <xdr:cNvSpPr txBox="1"/>
      </xdr:nvSpPr>
      <xdr:spPr>
        <a:xfrm>
          <a:off x="4686300" y="56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155847</xdr:rowOff>
    </xdr:from>
    <xdr:to>
      <xdr:col>20</xdr:col>
      <xdr:colOff>38100</xdr:colOff>
      <xdr:row>33</xdr:row>
      <xdr:rowOff>85997</xdr:rowOff>
    </xdr:to>
    <xdr:sp macro="" textlink="">
      <xdr:nvSpPr>
        <xdr:cNvPr id="84" name="楕円 83"/>
        <xdr:cNvSpPr/>
      </xdr:nvSpPr>
      <xdr:spPr>
        <a:xfrm>
          <a:off x="37465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102524</xdr:rowOff>
    </xdr:from>
    <xdr:ext cx="469744" cy="259045"/>
    <xdr:sp macro="" textlink="">
      <xdr:nvSpPr>
        <xdr:cNvPr id="85" name="テキスト ボックス 84"/>
        <xdr:cNvSpPr txBox="1"/>
      </xdr:nvSpPr>
      <xdr:spPr>
        <a:xfrm>
          <a:off x="3562428" y="54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108494</xdr:rowOff>
    </xdr:from>
    <xdr:to>
      <xdr:col>15</xdr:col>
      <xdr:colOff>101600</xdr:colOff>
      <xdr:row>33</xdr:row>
      <xdr:rowOff>38644</xdr:rowOff>
    </xdr:to>
    <xdr:sp macro="" textlink="">
      <xdr:nvSpPr>
        <xdr:cNvPr id="86" name="楕円 85"/>
        <xdr:cNvSpPr/>
      </xdr:nvSpPr>
      <xdr:spPr>
        <a:xfrm>
          <a:off x="2857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55171</xdr:rowOff>
    </xdr:from>
    <xdr:ext cx="469744" cy="259045"/>
    <xdr:sp macro="" textlink="">
      <xdr:nvSpPr>
        <xdr:cNvPr id="87" name="テキスト ボックス 86"/>
        <xdr:cNvSpPr txBox="1"/>
      </xdr:nvSpPr>
      <xdr:spPr>
        <a:xfrm>
          <a:off x="2673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44813</xdr:rowOff>
    </xdr:from>
    <xdr:to>
      <xdr:col>10</xdr:col>
      <xdr:colOff>165100</xdr:colOff>
      <xdr:row>32</xdr:row>
      <xdr:rowOff>146413</xdr:rowOff>
    </xdr:to>
    <xdr:sp macro="" textlink="">
      <xdr:nvSpPr>
        <xdr:cNvPr id="88" name="楕円 87"/>
        <xdr:cNvSpPr/>
      </xdr:nvSpPr>
      <xdr:spPr>
        <a:xfrm>
          <a:off x="1968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162940</xdr:rowOff>
    </xdr:from>
    <xdr:ext cx="469744" cy="259045"/>
    <xdr:sp macro="" textlink="">
      <xdr:nvSpPr>
        <xdr:cNvPr id="89" name="テキスト ボックス 88"/>
        <xdr:cNvSpPr txBox="1"/>
      </xdr:nvSpPr>
      <xdr:spPr>
        <a:xfrm>
          <a:off x="1784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100330</xdr:rowOff>
    </xdr:from>
    <xdr:to>
      <xdr:col>6</xdr:col>
      <xdr:colOff>38100</xdr:colOff>
      <xdr:row>33</xdr:row>
      <xdr:rowOff>30480</xdr:rowOff>
    </xdr:to>
    <xdr:sp macro="" textlink="">
      <xdr:nvSpPr>
        <xdr:cNvPr id="90" name="楕円 89"/>
        <xdr:cNvSpPr/>
      </xdr:nvSpPr>
      <xdr:spPr>
        <a:xfrm>
          <a:off x="1079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47007</xdr:rowOff>
    </xdr:from>
    <xdr:ext cx="469744" cy="259045"/>
    <xdr:sp macro="" textlink="">
      <xdr:nvSpPr>
        <xdr:cNvPr id="91" name="テキスト ボックス 90"/>
        <xdr:cNvSpPr txBox="1"/>
      </xdr:nvSpPr>
      <xdr:spPr>
        <a:xfrm>
          <a:off x="895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84912</xdr:rowOff>
    </xdr:from>
    <xdr:to>
      <xdr:col>24</xdr:col>
      <xdr:colOff>63500</xdr:colOff>
      <xdr:row>57</xdr:row>
      <xdr:rowOff>78024</xdr:rowOff>
    </xdr:to>
    <xdr:cxnSp macro="">
      <xdr:nvCxnSpPr>
        <xdr:cNvPr id="120" name="直線コネクタ 119"/>
        <xdr:cNvCxnSpPr/>
      </xdr:nvCxnSpPr>
      <xdr:spPr>
        <a:xfrm flipV="1">
          <a:off x="3797300" y="9171762"/>
          <a:ext cx="838200" cy="67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78024</xdr:rowOff>
    </xdr:from>
    <xdr:to>
      <xdr:col>19</xdr:col>
      <xdr:colOff>177800</xdr:colOff>
      <xdr:row>57</xdr:row>
      <xdr:rowOff>152151</xdr:rowOff>
    </xdr:to>
    <xdr:cxnSp macro="">
      <xdr:nvCxnSpPr>
        <xdr:cNvPr id="123" name="直線コネクタ 122"/>
        <xdr:cNvCxnSpPr/>
      </xdr:nvCxnSpPr>
      <xdr:spPr>
        <a:xfrm flipV="1">
          <a:off x="2908300" y="9850674"/>
          <a:ext cx="889000" cy="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130192</xdr:rowOff>
    </xdr:from>
    <xdr:ext cx="534377" cy="259045"/>
    <xdr:sp macro="" textlink="">
      <xdr:nvSpPr>
        <xdr:cNvPr id="125" name="テキスト ボックス 124"/>
        <xdr:cNvSpPr txBox="1"/>
      </xdr:nvSpPr>
      <xdr:spPr>
        <a:xfrm>
          <a:off x="3530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152151</xdr:rowOff>
    </xdr:from>
    <xdr:to>
      <xdr:col>15</xdr:col>
      <xdr:colOff>50800</xdr:colOff>
      <xdr:row>57</xdr:row>
      <xdr:rowOff>154925</xdr:rowOff>
    </xdr:to>
    <xdr:cxnSp macro="">
      <xdr:nvCxnSpPr>
        <xdr:cNvPr id="126" name="直線コネクタ 125"/>
        <xdr:cNvCxnSpPr/>
      </xdr:nvCxnSpPr>
      <xdr:spPr>
        <a:xfrm flipV="1">
          <a:off x="2019300" y="9924801"/>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132857</xdr:rowOff>
    </xdr:from>
    <xdr:to>
      <xdr:col>10</xdr:col>
      <xdr:colOff>114300</xdr:colOff>
      <xdr:row>57</xdr:row>
      <xdr:rowOff>154925</xdr:rowOff>
    </xdr:to>
    <xdr:cxnSp macro="">
      <xdr:nvCxnSpPr>
        <xdr:cNvPr id="129" name="直線コネクタ 128"/>
        <xdr:cNvCxnSpPr/>
      </xdr:nvCxnSpPr>
      <xdr:spPr>
        <a:xfrm>
          <a:off x="1130300" y="990550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34112</xdr:rowOff>
    </xdr:from>
    <xdr:to>
      <xdr:col>24</xdr:col>
      <xdr:colOff>114300</xdr:colOff>
      <xdr:row>53</xdr:row>
      <xdr:rowOff>135712</xdr:rowOff>
    </xdr:to>
    <xdr:sp macro="" textlink="">
      <xdr:nvSpPr>
        <xdr:cNvPr id="139" name="楕円 138"/>
        <xdr:cNvSpPr/>
      </xdr:nvSpPr>
      <xdr:spPr>
        <a:xfrm>
          <a:off x="4584700" y="9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120489</xdr:rowOff>
    </xdr:from>
    <xdr:ext cx="599010" cy="259045"/>
    <xdr:sp macro="" textlink="">
      <xdr:nvSpPr>
        <xdr:cNvPr id="140" name="総務費該当値テキスト"/>
        <xdr:cNvSpPr txBox="1"/>
      </xdr:nvSpPr>
      <xdr:spPr>
        <a:xfrm>
          <a:off x="4686300" y="903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27224</xdr:rowOff>
    </xdr:from>
    <xdr:to>
      <xdr:col>20</xdr:col>
      <xdr:colOff>38100</xdr:colOff>
      <xdr:row>57</xdr:row>
      <xdr:rowOff>128824</xdr:rowOff>
    </xdr:to>
    <xdr:sp macro="" textlink="">
      <xdr:nvSpPr>
        <xdr:cNvPr id="141" name="楕円 140"/>
        <xdr:cNvSpPr/>
      </xdr:nvSpPr>
      <xdr:spPr>
        <a:xfrm>
          <a:off x="3746500" y="97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145351</xdr:rowOff>
    </xdr:from>
    <xdr:ext cx="534377" cy="259045"/>
    <xdr:sp macro="" textlink="">
      <xdr:nvSpPr>
        <xdr:cNvPr id="142" name="テキスト ボックス 141"/>
        <xdr:cNvSpPr txBox="1"/>
      </xdr:nvSpPr>
      <xdr:spPr>
        <a:xfrm>
          <a:off x="3530111" y="95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101351</xdr:rowOff>
    </xdr:from>
    <xdr:to>
      <xdr:col>15</xdr:col>
      <xdr:colOff>101600</xdr:colOff>
      <xdr:row>58</xdr:row>
      <xdr:rowOff>31501</xdr:rowOff>
    </xdr:to>
    <xdr:sp macro="" textlink="">
      <xdr:nvSpPr>
        <xdr:cNvPr id="143" name="楕円 142"/>
        <xdr:cNvSpPr/>
      </xdr:nvSpPr>
      <xdr:spPr>
        <a:xfrm>
          <a:off x="2857500" y="98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22628</xdr:rowOff>
    </xdr:from>
    <xdr:ext cx="534377" cy="259045"/>
    <xdr:sp macro="" textlink="">
      <xdr:nvSpPr>
        <xdr:cNvPr id="144" name="テキスト ボックス 143"/>
        <xdr:cNvSpPr txBox="1"/>
      </xdr:nvSpPr>
      <xdr:spPr>
        <a:xfrm>
          <a:off x="2641111" y="996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104125</xdr:rowOff>
    </xdr:from>
    <xdr:to>
      <xdr:col>10</xdr:col>
      <xdr:colOff>165100</xdr:colOff>
      <xdr:row>58</xdr:row>
      <xdr:rowOff>34275</xdr:rowOff>
    </xdr:to>
    <xdr:sp macro="" textlink="">
      <xdr:nvSpPr>
        <xdr:cNvPr id="145" name="楕円 144"/>
        <xdr:cNvSpPr/>
      </xdr:nvSpPr>
      <xdr:spPr>
        <a:xfrm>
          <a:off x="1968500" y="98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25402</xdr:rowOff>
    </xdr:from>
    <xdr:ext cx="534377" cy="259045"/>
    <xdr:sp macro="" textlink="">
      <xdr:nvSpPr>
        <xdr:cNvPr id="146" name="テキスト ボックス 145"/>
        <xdr:cNvSpPr txBox="1"/>
      </xdr:nvSpPr>
      <xdr:spPr>
        <a:xfrm>
          <a:off x="1752111" y="99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82057</xdr:rowOff>
    </xdr:from>
    <xdr:to>
      <xdr:col>6</xdr:col>
      <xdr:colOff>38100</xdr:colOff>
      <xdr:row>58</xdr:row>
      <xdr:rowOff>12207</xdr:rowOff>
    </xdr:to>
    <xdr:sp macro="" textlink="">
      <xdr:nvSpPr>
        <xdr:cNvPr id="147" name="楕円 146"/>
        <xdr:cNvSpPr/>
      </xdr:nvSpPr>
      <xdr:spPr>
        <a:xfrm>
          <a:off x="1079500" y="98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3334</xdr:rowOff>
    </xdr:from>
    <xdr:ext cx="534377" cy="259045"/>
    <xdr:sp macro="" textlink="">
      <xdr:nvSpPr>
        <xdr:cNvPr id="148" name="テキスト ボックス 147"/>
        <xdr:cNvSpPr txBox="1"/>
      </xdr:nvSpPr>
      <xdr:spPr>
        <a:xfrm>
          <a:off x="863111" y="99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7683</xdr:rowOff>
    </xdr:from>
    <xdr:to>
      <xdr:col>24</xdr:col>
      <xdr:colOff>63500</xdr:colOff>
      <xdr:row>76</xdr:row>
      <xdr:rowOff>96913</xdr:rowOff>
    </xdr:to>
    <xdr:cxnSp macro="">
      <xdr:nvCxnSpPr>
        <xdr:cNvPr id="178" name="直線コネクタ 177"/>
        <xdr:cNvCxnSpPr/>
      </xdr:nvCxnSpPr>
      <xdr:spPr>
        <a:xfrm flipV="1">
          <a:off x="3797300" y="13037883"/>
          <a:ext cx="8382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79"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96913</xdr:rowOff>
    </xdr:from>
    <xdr:to>
      <xdr:col>19</xdr:col>
      <xdr:colOff>177800</xdr:colOff>
      <xdr:row>77</xdr:row>
      <xdr:rowOff>93484</xdr:rowOff>
    </xdr:to>
    <xdr:cxnSp macro="">
      <xdr:nvCxnSpPr>
        <xdr:cNvPr id="181" name="直線コネクタ 180"/>
        <xdr:cNvCxnSpPr/>
      </xdr:nvCxnSpPr>
      <xdr:spPr>
        <a:xfrm flipV="1">
          <a:off x="2908300" y="13127113"/>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70262</xdr:rowOff>
    </xdr:from>
    <xdr:to>
      <xdr:col>15</xdr:col>
      <xdr:colOff>50800</xdr:colOff>
      <xdr:row>77</xdr:row>
      <xdr:rowOff>93484</xdr:rowOff>
    </xdr:to>
    <xdr:cxnSp macro="">
      <xdr:nvCxnSpPr>
        <xdr:cNvPr id="184" name="直線コネクタ 183"/>
        <xdr:cNvCxnSpPr/>
      </xdr:nvCxnSpPr>
      <xdr:spPr>
        <a:xfrm>
          <a:off x="2019300" y="13271912"/>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45613</xdr:rowOff>
    </xdr:from>
    <xdr:to>
      <xdr:col>10</xdr:col>
      <xdr:colOff>114300</xdr:colOff>
      <xdr:row>77</xdr:row>
      <xdr:rowOff>70262</xdr:rowOff>
    </xdr:to>
    <xdr:cxnSp macro="">
      <xdr:nvCxnSpPr>
        <xdr:cNvPr id="187" name="直線コネクタ 186"/>
        <xdr:cNvCxnSpPr/>
      </xdr:nvCxnSpPr>
      <xdr:spPr>
        <a:xfrm>
          <a:off x="1130300" y="13247263"/>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128333</xdr:rowOff>
    </xdr:from>
    <xdr:to>
      <xdr:col>24</xdr:col>
      <xdr:colOff>114300</xdr:colOff>
      <xdr:row>76</xdr:row>
      <xdr:rowOff>58483</xdr:rowOff>
    </xdr:to>
    <xdr:sp macro="" textlink="">
      <xdr:nvSpPr>
        <xdr:cNvPr id="197" name="楕円 196"/>
        <xdr:cNvSpPr/>
      </xdr:nvSpPr>
      <xdr:spPr>
        <a:xfrm>
          <a:off x="45847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151210</xdr:rowOff>
    </xdr:from>
    <xdr:ext cx="599010" cy="259045"/>
    <xdr:sp macro="" textlink="">
      <xdr:nvSpPr>
        <xdr:cNvPr id="198" name="民生費該当値テキスト"/>
        <xdr:cNvSpPr txBox="1"/>
      </xdr:nvSpPr>
      <xdr:spPr>
        <a:xfrm>
          <a:off x="4686300" y="128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46113</xdr:rowOff>
    </xdr:from>
    <xdr:to>
      <xdr:col>20</xdr:col>
      <xdr:colOff>38100</xdr:colOff>
      <xdr:row>76</xdr:row>
      <xdr:rowOff>147713</xdr:rowOff>
    </xdr:to>
    <xdr:sp macro="" textlink="">
      <xdr:nvSpPr>
        <xdr:cNvPr id="199" name="楕円 198"/>
        <xdr:cNvSpPr/>
      </xdr:nvSpPr>
      <xdr:spPr>
        <a:xfrm>
          <a:off x="3746500" y="130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138840</xdr:rowOff>
    </xdr:from>
    <xdr:ext cx="599010" cy="259045"/>
    <xdr:sp macro="" textlink="">
      <xdr:nvSpPr>
        <xdr:cNvPr id="200" name="テキスト ボックス 199"/>
        <xdr:cNvSpPr txBox="1"/>
      </xdr:nvSpPr>
      <xdr:spPr>
        <a:xfrm>
          <a:off x="3497795" y="131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42684</xdr:rowOff>
    </xdr:from>
    <xdr:to>
      <xdr:col>15</xdr:col>
      <xdr:colOff>101600</xdr:colOff>
      <xdr:row>77</xdr:row>
      <xdr:rowOff>144284</xdr:rowOff>
    </xdr:to>
    <xdr:sp macro="" textlink="">
      <xdr:nvSpPr>
        <xdr:cNvPr id="201" name="楕円 200"/>
        <xdr:cNvSpPr/>
      </xdr:nvSpPr>
      <xdr:spPr>
        <a:xfrm>
          <a:off x="2857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135411</xdr:rowOff>
    </xdr:from>
    <xdr:ext cx="599010" cy="259045"/>
    <xdr:sp macro="" textlink="">
      <xdr:nvSpPr>
        <xdr:cNvPr id="202" name="テキスト ボックス 201"/>
        <xdr:cNvSpPr txBox="1"/>
      </xdr:nvSpPr>
      <xdr:spPr>
        <a:xfrm>
          <a:off x="2608795" y="1333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19462</xdr:rowOff>
    </xdr:from>
    <xdr:to>
      <xdr:col>10</xdr:col>
      <xdr:colOff>165100</xdr:colOff>
      <xdr:row>77</xdr:row>
      <xdr:rowOff>121062</xdr:rowOff>
    </xdr:to>
    <xdr:sp macro="" textlink="">
      <xdr:nvSpPr>
        <xdr:cNvPr id="203" name="楕円 202"/>
        <xdr:cNvSpPr/>
      </xdr:nvSpPr>
      <xdr:spPr>
        <a:xfrm>
          <a:off x="19685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112189</xdr:rowOff>
    </xdr:from>
    <xdr:ext cx="599010" cy="259045"/>
    <xdr:sp macro="" textlink="">
      <xdr:nvSpPr>
        <xdr:cNvPr id="204" name="テキスト ボックス 203"/>
        <xdr:cNvSpPr txBox="1"/>
      </xdr:nvSpPr>
      <xdr:spPr>
        <a:xfrm>
          <a:off x="1719795" y="1331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166263</xdr:rowOff>
    </xdr:from>
    <xdr:to>
      <xdr:col>6</xdr:col>
      <xdr:colOff>38100</xdr:colOff>
      <xdr:row>77</xdr:row>
      <xdr:rowOff>96413</xdr:rowOff>
    </xdr:to>
    <xdr:sp macro="" textlink="">
      <xdr:nvSpPr>
        <xdr:cNvPr id="205" name="楕円 204"/>
        <xdr:cNvSpPr/>
      </xdr:nvSpPr>
      <xdr:spPr>
        <a:xfrm>
          <a:off x="1079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87540</xdr:rowOff>
    </xdr:from>
    <xdr:ext cx="599010" cy="259045"/>
    <xdr:sp macro="" textlink="">
      <xdr:nvSpPr>
        <xdr:cNvPr id="206" name="テキスト ボックス 205"/>
        <xdr:cNvSpPr txBox="1"/>
      </xdr:nvSpPr>
      <xdr:spPr>
        <a:xfrm>
          <a:off x="830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99075</xdr:rowOff>
    </xdr:from>
    <xdr:to>
      <xdr:col>24</xdr:col>
      <xdr:colOff>63500</xdr:colOff>
      <xdr:row>98</xdr:row>
      <xdr:rowOff>38300</xdr:rowOff>
    </xdr:to>
    <xdr:cxnSp macro="">
      <xdr:nvCxnSpPr>
        <xdr:cNvPr id="238" name="直線コネクタ 237"/>
        <xdr:cNvCxnSpPr/>
      </xdr:nvCxnSpPr>
      <xdr:spPr>
        <a:xfrm>
          <a:off x="3797300" y="16729725"/>
          <a:ext cx="8382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25498</xdr:rowOff>
    </xdr:from>
    <xdr:to>
      <xdr:col>19</xdr:col>
      <xdr:colOff>177800</xdr:colOff>
      <xdr:row>97</xdr:row>
      <xdr:rowOff>99075</xdr:rowOff>
    </xdr:to>
    <xdr:cxnSp macro="">
      <xdr:nvCxnSpPr>
        <xdr:cNvPr id="241" name="直線コネクタ 240"/>
        <xdr:cNvCxnSpPr/>
      </xdr:nvCxnSpPr>
      <xdr:spPr>
        <a:xfrm>
          <a:off x="2908300" y="16656148"/>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25498</xdr:rowOff>
    </xdr:from>
    <xdr:to>
      <xdr:col>15</xdr:col>
      <xdr:colOff>50800</xdr:colOff>
      <xdr:row>98</xdr:row>
      <xdr:rowOff>54270</xdr:rowOff>
    </xdr:to>
    <xdr:cxnSp macro="">
      <xdr:nvCxnSpPr>
        <xdr:cNvPr id="244" name="直線コネクタ 243"/>
        <xdr:cNvCxnSpPr/>
      </xdr:nvCxnSpPr>
      <xdr:spPr>
        <a:xfrm flipV="1">
          <a:off x="2019300" y="16656148"/>
          <a:ext cx="889000" cy="2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16191</xdr:rowOff>
    </xdr:from>
    <xdr:to>
      <xdr:col>10</xdr:col>
      <xdr:colOff>114300</xdr:colOff>
      <xdr:row>98</xdr:row>
      <xdr:rowOff>54270</xdr:rowOff>
    </xdr:to>
    <xdr:cxnSp macro="">
      <xdr:nvCxnSpPr>
        <xdr:cNvPr id="247" name="直線コネクタ 246"/>
        <xdr:cNvCxnSpPr/>
      </xdr:nvCxnSpPr>
      <xdr:spPr>
        <a:xfrm>
          <a:off x="1130300" y="16646841"/>
          <a:ext cx="889000" cy="2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1" name="テキスト ボックス 250"/>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158950</xdr:rowOff>
    </xdr:from>
    <xdr:to>
      <xdr:col>24</xdr:col>
      <xdr:colOff>114300</xdr:colOff>
      <xdr:row>98</xdr:row>
      <xdr:rowOff>89100</xdr:rowOff>
    </xdr:to>
    <xdr:sp macro="" textlink="">
      <xdr:nvSpPr>
        <xdr:cNvPr id="257" name="楕円 256"/>
        <xdr:cNvSpPr/>
      </xdr:nvSpPr>
      <xdr:spPr>
        <a:xfrm>
          <a:off x="4584700" y="167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137377</xdr:rowOff>
    </xdr:from>
    <xdr:ext cx="534377" cy="259045"/>
    <xdr:sp macro="" textlink="">
      <xdr:nvSpPr>
        <xdr:cNvPr id="258" name="衛生費該当値テキスト"/>
        <xdr:cNvSpPr txBox="1"/>
      </xdr:nvSpPr>
      <xdr:spPr>
        <a:xfrm>
          <a:off x="4686300" y="167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48275</xdr:rowOff>
    </xdr:from>
    <xdr:to>
      <xdr:col>20</xdr:col>
      <xdr:colOff>38100</xdr:colOff>
      <xdr:row>97</xdr:row>
      <xdr:rowOff>149875</xdr:rowOff>
    </xdr:to>
    <xdr:sp macro="" textlink="">
      <xdr:nvSpPr>
        <xdr:cNvPr id="259" name="楕円 258"/>
        <xdr:cNvSpPr/>
      </xdr:nvSpPr>
      <xdr:spPr>
        <a:xfrm>
          <a:off x="3746500" y="166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141002</xdr:rowOff>
    </xdr:from>
    <xdr:ext cx="534377" cy="259045"/>
    <xdr:sp macro="" textlink="">
      <xdr:nvSpPr>
        <xdr:cNvPr id="260" name="テキスト ボックス 259"/>
        <xdr:cNvSpPr txBox="1"/>
      </xdr:nvSpPr>
      <xdr:spPr>
        <a:xfrm>
          <a:off x="3530111" y="167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146148</xdr:rowOff>
    </xdr:from>
    <xdr:to>
      <xdr:col>15</xdr:col>
      <xdr:colOff>101600</xdr:colOff>
      <xdr:row>97</xdr:row>
      <xdr:rowOff>76298</xdr:rowOff>
    </xdr:to>
    <xdr:sp macro="" textlink="">
      <xdr:nvSpPr>
        <xdr:cNvPr id="261" name="楕円 260"/>
        <xdr:cNvSpPr/>
      </xdr:nvSpPr>
      <xdr:spPr>
        <a:xfrm>
          <a:off x="28575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92825</xdr:rowOff>
    </xdr:from>
    <xdr:ext cx="534377" cy="259045"/>
    <xdr:sp macro="" textlink="">
      <xdr:nvSpPr>
        <xdr:cNvPr id="262" name="テキスト ボックス 261"/>
        <xdr:cNvSpPr txBox="1"/>
      </xdr:nvSpPr>
      <xdr:spPr>
        <a:xfrm>
          <a:off x="2641111" y="163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3470</xdr:rowOff>
    </xdr:from>
    <xdr:to>
      <xdr:col>10</xdr:col>
      <xdr:colOff>165100</xdr:colOff>
      <xdr:row>98</xdr:row>
      <xdr:rowOff>105070</xdr:rowOff>
    </xdr:to>
    <xdr:sp macro="" textlink="">
      <xdr:nvSpPr>
        <xdr:cNvPr id="263" name="楕円 262"/>
        <xdr:cNvSpPr/>
      </xdr:nvSpPr>
      <xdr:spPr>
        <a:xfrm>
          <a:off x="1968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96197</xdr:rowOff>
    </xdr:from>
    <xdr:ext cx="534377" cy="259045"/>
    <xdr:sp macro="" textlink="">
      <xdr:nvSpPr>
        <xdr:cNvPr id="264" name="テキスト ボックス 263"/>
        <xdr:cNvSpPr txBox="1"/>
      </xdr:nvSpPr>
      <xdr:spPr>
        <a:xfrm>
          <a:off x="1752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136841</xdr:rowOff>
    </xdr:from>
    <xdr:to>
      <xdr:col>6</xdr:col>
      <xdr:colOff>38100</xdr:colOff>
      <xdr:row>97</xdr:row>
      <xdr:rowOff>66991</xdr:rowOff>
    </xdr:to>
    <xdr:sp macro="" textlink="">
      <xdr:nvSpPr>
        <xdr:cNvPr id="265" name="楕円 264"/>
        <xdr:cNvSpPr/>
      </xdr:nvSpPr>
      <xdr:spPr>
        <a:xfrm>
          <a:off x="1079500" y="165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83518</xdr:rowOff>
    </xdr:from>
    <xdr:ext cx="534377" cy="259045"/>
    <xdr:sp macro="" textlink="">
      <xdr:nvSpPr>
        <xdr:cNvPr id="266" name="テキスト ボックス 265"/>
        <xdr:cNvSpPr txBox="1"/>
      </xdr:nvSpPr>
      <xdr:spPr>
        <a:xfrm>
          <a:off x="863111" y="1637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65024</xdr:rowOff>
    </xdr:from>
    <xdr:to>
      <xdr:col>55</xdr:col>
      <xdr:colOff>0</xdr:colOff>
      <xdr:row>33</xdr:row>
      <xdr:rowOff>101600</xdr:rowOff>
    </xdr:to>
    <xdr:cxnSp macro="">
      <xdr:nvCxnSpPr>
        <xdr:cNvPr id="295" name="直線コネクタ 294"/>
        <xdr:cNvCxnSpPr/>
      </xdr:nvCxnSpPr>
      <xdr:spPr>
        <a:xfrm flipV="1">
          <a:off x="9639300" y="57228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63517</xdr:rowOff>
    </xdr:from>
    <xdr:ext cx="378565" cy="259045"/>
    <xdr:sp macro="" textlink="">
      <xdr:nvSpPr>
        <xdr:cNvPr id="296" name="労働費平均値テキスト"/>
        <xdr:cNvSpPr txBox="1"/>
      </xdr:nvSpPr>
      <xdr:spPr>
        <a:xfrm>
          <a:off x="10528300" y="6064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23876</xdr:rowOff>
    </xdr:from>
    <xdr:to>
      <xdr:col>50</xdr:col>
      <xdr:colOff>114300</xdr:colOff>
      <xdr:row>33</xdr:row>
      <xdr:rowOff>101600</xdr:rowOff>
    </xdr:to>
    <xdr:cxnSp macro="">
      <xdr:nvCxnSpPr>
        <xdr:cNvPr id="298" name="直線コネクタ 297"/>
        <xdr:cNvCxnSpPr/>
      </xdr:nvCxnSpPr>
      <xdr:spPr>
        <a:xfrm>
          <a:off x="8750300" y="568172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0" name="テキスト ボックス 299"/>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8636</xdr:rowOff>
    </xdr:from>
    <xdr:to>
      <xdr:col>45</xdr:col>
      <xdr:colOff>177800</xdr:colOff>
      <xdr:row>33</xdr:row>
      <xdr:rowOff>23876</xdr:rowOff>
    </xdr:to>
    <xdr:cxnSp macro="">
      <xdr:nvCxnSpPr>
        <xdr:cNvPr id="301" name="直線コネクタ 300"/>
        <xdr:cNvCxnSpPr/>
      </xdr:nvCxnSpPr>
      <xdr:spPr>
        <a:xfrm>
          <a:off x="7861300" y="56664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81805</xdr:rowOff>
    </xdr:from>
    <xdr:ext cx="378565" cy="259045"/>
    <xdr:sp macro="" textlink="">
      <xdr:nvSpPr>
        <xdr:cNvPr id="303" name="テキスト ボックス 302"/>
        <xdr:cNvSpPr txBox="1"/>
      </xdr:nvSpPr>
      <xdr:spPr>
        <a:xfrm>
          <a:off x="8561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3302</xdr:rowOff>
    </xdr:from>
    <xdr:to>
      <xdr:col>41</xdr:col>
      <xdr:colOff>50800</xdr:colOff>
      <xdr:row>33</xdr:row>
      <xdr:rowOff>8636</xdr:rowOff>
    </xdr:to>
    <xdr:cxnSp macro="">
      <xdr:nvCxnSpPr>
        <xdr:cNvPr id="304" name="直線コネクタ 303"/>
        <xdr:cNvCxnSpPr/>
      </xdr:nvCxnSpPr>
      <xdr:spPr>
        <a:xfrm>
          <a:off x="6972300" y="56611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29227</xdr:rowOff>
    </xdr:from>
    <xdr:ext cx="378565" cy="259045"/>
    <xdr:sp macro="" textlink="">
      <xdr:nvSpPr>
        <xdr:cNvPr id="306" name="テキスト ボックス 305"/>
        <xdr:cNvSpPr txBox="1"/>
      </xdr:nvSpPr>
      <xdr:spPr>
        <a:xfrm>
          <a:off x="7672017" y="602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109237</xdr:rowOff>
    </xdr:from>
    <xdr:ext cx="469744" cy="259045"/>
    <xdr:sp macro="" textlink="">
      <xdr:nvSpPr>
        <xdr:cNvPr id="308" name="テキスト ボックス 307"/>
        <xdr:cNvSpPr txBox="1"/>
      </xdr:nvSpPr>
      <xdr:spPr>
        <a:xfrm>
          <a:off x="6737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14224</xdr:rowOff>
    </xdr:from>
    <xdr:to>
      <xdr:col>55</xdr:col>
      <xdr:colOff>50800</xdr:colOff>
      <xdr:row>33</xdr:row>
      <xdr:rowOff>115824</xdr:rowOff>
    </xdr:to>
    <xdr:sp macro="" textlink="">
      <xdr:nvSpPr>
        <xdr:cNvPr id="314" name="楕円 313"/>
        <xdr:cNvSpPr/>
      </xdr:nvSpPr>
      <xdr:spPr>
        <a:xfrm>
          <a:off x="104267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37101</xdr:rowOff>
    </xdr:from>
    <xdr:ext cx="469744" cy="259045"/>
    <xdr:sp macro="" textlink="">
      <xdr:nvSpPr>
        <xdr:cNvPr id="315" name="労働費該当値テキスト"/>
        <xdr:cNvSpPr txBox="1"/>
      </xdr:nvSpPr>
      <xdr:spPr>
        <a:xfrm>
          <a:off x="10528300"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50800</xdr:rowOff>
    </xdr:from>
    <xdr:to>
      <xdr:col>50</xdr:col>
      <xdr:colOff>165100</xdr:colOff>
      <xdr:row>33</xdr:row>
      <xdr:rowOff>152400</xdr:rowOff>
    </xdr:to>
    <xdr:sp macro="" textlink="">
      <xdr:nvSpPr>
        <xdr:cNvPr id="316" name="楕円 315"/>
        <xdr:cNvSpPr/>
      </xdr:nvSpPr>
      <xdr:spPr>
        <a:xfrm>
          <a:off x="958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168927</xdr:rowOff>
    </xdr:from>
    <xdr:ext cx="469744" cy="259045"/>
    <xdr:sp macro="" textlink="">
      <xdr:nvSpPr>
        <xdr:cNvPr id="317" name="テキスト ボックス 316"/>
        <xdr:cNvSpPr txBox="1"/>
      </xdr:nvSpPr>
      <xdr:spPr>
        <a:xfrm>
          <a:off x="9404428"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144526</xdr:rowOff>
    </xdr:from>
    <xdr:to>
      <xdr:col>46</xdr:col>
      <xdr:colOff>38100</xdr:colOff>
      <xdr:row>33</xdr:row>
      <xdr:rowOff>74676</xdr:rowOff>
    </xdr:to>
    <xdr:sp macro="" textlink="">
      <xdr:nvSpPr>
        <xdr:cNvPr id="318" name="楕円 317"/>
        <xdr:cNvSpPr/>
      </xdr:nvSpPr>
      <xdr:spPr>
        <a:xfrm>
          <a:off x="86995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91203</xdr:rowOff>
    </xdr:from>
    <xdr:ext cx="469744" cy="259045"/>
    <xdr:sp macro="" textlink="">
      <xdr:nvSpPr>
        <xdr:cNvPr id="319" name="テキスト ボックス 318"/>
        <xdr:cNvSpPr txBox="1"/>
      </xdr:nvSpPr>
      <xdr:spPr>
        <a:xfrm>
          <a:off x="8515428"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129286</xdr:rowOff>
    </xdr:from>
    <xdr:to>
      <xdr:col>41</xdr:col>
      <xdr:colOff>101600</xdr:colOff>
      <xdr:row>33</xdr:row>
      <xdr:rowOff>59436</xdr:rowOff>
    </xdr:to>
    <xdr:sp macro="" textlink="">
      <xdr:nvSpPr>
        <xdr:cNvPr id="320" name="楕円 319"/>
        <xdr:cNvSpPr/>
      </xdr:nvSpPr>
      <xdr:spPr>
        <a:xfrm>
          <a:off x="7810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75963</xdr:rowOff>
    </xdr:from>
    <xdr:ext cx="469744" cy="259045"/>
    <xdr:sp macro="" textlink="">
      <xdr:nvSpPr>
        <xdr:cNvPr id="321" name="テキスト ボックス 320"/>
        <xdr:cNvSpPr txBox="1"/>
      </xdr:nvSpPr>
      <xdr:spPr>
        <a:xfrm>
          <a:off x="7626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123952</xdr:rowOff>
    </xdr:from>
    <xdr:to>
      <xdr:col>36</xdr:col>
      <xdr:colOff>165100</xdr:colOff>
      <xdr:row>33</xdr:row>
      <xdr:rowOff>54102</xdr:rowOff>
    </xdr:to>
    <xdr:sp macro="" textlink="">
      <xdr:nvSpPr>
        <xdr:cNvPr id="322" name="楕円 321"/>
        <xdr:cNvSpPr/>
      </xdr:nvSpPr>
      <xdr:spPr>
        <a:xfrm>
          <a:off x="6921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70629</xdr:rowOff>
    </xdr:from>
    <xdr:ext cx="469744" cy="259045"/>
    <xdr:sp macro="" textlink="">
      <xdr:nvSpPr>
        <xdr:cNvPr id="323" name="テキスト ボックス 322"/>
        <xdr:cNvSpPr txBox="1"/>
      </xdr:nvSpPr>
      <xdr:spPr>
        <a:xfrm>
          <a:off x="6737428" y="53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62342</xdr:rowOff>
    </xdr:from>
    <xdr:to>
      <xdr:col>55</xdr:col>
      <xdr:colOff>0</xdr:colOff>
      <xdr:row>57</xdr:row>
      <xdr:rowOff>151770</xdr:rowOff>
    </xdr:to>
    <xdr:cxnSp macro="">
      <xdr:nvCxnSpPr>
        <xdr:cNvPr id="350" name="直線コネクタ 349"/>
        <xdr:cNvCxnSpPr/>
      </xdr:nvCxnSpPr>
      <xdr:spPr>
        <a:xfrm>
          <a:off x="9639300" y="9834992"/>
          <a:ext cx="8382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32303</xdr:rowOff>
    </xdr:from>
    <xdr:to>
      <xdr:col>50</xdr:col>
      <xdr:colOff>114300</xdr:colOff>
      <xdr:row>57</xdr:row>
      <xdr:rowOff>62342</xdr:rowOff>
    </xdr:to>
    <xdr:cxnSp macro="">
      <xdr:nvCxnSpPr>
        <xdr:cNvPr id="353" name="直線コネクタ 352"/>
        <xdr:cNvCxnSpPr/>
      </xdr:nvCxnSpPr>
      <xdr:spPr>
        <a:xfrm>
          <a:off x="8750300" y="9804953"/>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5" name="テキスト ボックス 354"/>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32303</xdr:rowOff>
    </xdr:from>
    <xdr:to>
      <xdr:col>45</xdr:col>
      <xdr:colOff>177800</xdr:colOff>
      <xdr:row>57</xdr:row>
      <xdr:rowOff>68559</xdr:rowOff>
    </xdr:to>
    <xdr:cxnSp macro="">
      <xdr:nvCxnSpPr>
        <xdr:cNvPr id="356" name="直線コネクタ 355"/>
        <xdr:cNvCxnSpPr/>
      </xdr:nvCxnSpPr>
      <xdr:spPr>
        <a:xfrm flipV="1">
          <a:off x="7861300" y="980495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8" name="テキスト ボックス 357"/>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138329</xdr:rowOff>
    </xdr:from>
    <xdr:to>
      <xdr:col>41</xdr:col>
      <xdr:colOff>50800</xdr:colOff>
      <xdr:row>57</xdr:row>
      <xdr:rowOff>68559</xdr:rowOff>
    </xdr:to>
    <xdr:cxnSp macro="">
      <xdr:nvCxnSpPr>
        <xdr:cNvPr id="359" name="直線コネクタ 358"/>
        <xdr:cNvCxnSpPr/>
      </xdr:nvCxnSpPr>
      <xdr:spPr>
        <a:xfrm>
          <a:off x="6972300" y="9739529"/>
          <a:ext cx="8890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1" name="テキスト ボックス 360"/>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3" name="テキスト ボックス 362"/>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100970</xdr:rowOff>
    </xdr:from>
    <xdr:to>
      <xdr:col>55</xdr:col>
      <xdr:colOff>50800</xdr:colOff>
      <xdr:row>58</xdr:row>
      <xdr:rowOff>31120</xdr:rowOff>
    </xdr:to>
    <xdr:sp macro="" textlink="">
      <xdr:nvSpPr>
        <xdr:cNvPr id="369" name="楕円 368"/>
        <xdr:cNvSpPr/>
      </xdr:nvSpPr>
      <xdr:spPr>
        <a:xfrm>
          <a:off x="104267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79397</xdr:rowOff>
    </xdr:from>
    <xdr:ext cx="469744" cy="259045"/>
    <xdr:sp macro="" textlink="">
      <xdr:nvSpPr>
        <xdr:cNvPr id="370" name="農林水産業費該当値テキスト"/>
        <xdr:cNvSpPr txBox="1"/>
      </xdr:nvSpPr>
      <xdr:spPr>
        <a:xfrm>
          <a:off x="10528300" y="985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11542</xdr:rowOff>
    </xdr:from>
    <xdr:to>
      <xdr:col>50</xdr:col>
      <xdr:colOff>165100</xdr:colOff>
      <xdr:row>57</xdr:row>
      <xdr:rowOff>113142</xdr:rowOff>
    </xdr:to>
    <xdr:sp macro="" textlink="">
      <xdr:nvSpPr>
        <xdr:cNvPr id="371" name="楕円 370"/>
        <xdr:cNvSpPr/>
      </xdr:nvSpPr>
      <xdr:spPr>
        <a:xfrm>
          <a:off x="9588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129669</xdr:rowOff>
    </xdr:from>
    <xdr:ext cx="469744" cy="259045"/>
    <xdr:sp macro="" textlink="">
      <xdr:nvSpPr>
        <xdr:cNvPr id="372" name="テキスト ボックス 371"/>
        <xdr:cNvSpPr txBox="1"/>
      </xdr:nvSpPr>
      <xdr:spPr>
        <a:xfrm>
          <a:off x="9404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152953</xdr:rowOff>
    </xdr:from>
    <xdr:to>
      <xdr:col>46</xdr:col>
      <xdr:colOff>38100</xdr:colOff>
      <xdr:row>57</xdr:row>
      <xdr:rowOff>83103</xdr:rowOff>
    </xdr:to>
    <xdr:sp macro="" textlink="">
      <xdr:nvSpPr>
        <xdr:cNvPr id="373" name="楕円 372"/>
        <xdr:cNvSpPr/>
      </xdr:nvSpPr>
      <xdr:spPr>
        <a:xfrm>
          <a:off x="8699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99630</xdr:rowOff>
    </xdr:from>
    <xdr:ext cx="469744" cy="259045"/>
    <xdr:sp macro="" textlink="">
      <xdr:nvSpPr>
        <xdr:cNvPr id="374" name="テキスト ボックス 373"/>
        <xdr:cNvSpPr txBox="1"/>
      </xdr:nvSpPr>
      <xdr:spPr>
        <a:xfrm>
          <a:off x="8515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17759</xdr:rowOff>
    </xdr:from>
    <xdr:to>
      <xdr:col>41</xdr:col>
      <xdr:colOff>101600</xdr:colOff>
      <xdr:row>57</xdr:row>
      <xdr:rowOff>119359</xdr:rowOff>
    </xdr:to>
    <xdr:sp macro="" textlink="">
      <xdr:nvSpPr>
        <xdr:cNvPr id="375" name="楕円 374"/>
        <xdr:cNvSpPr/>
      </xdr:nvSpPr>
      <xdr:spPr>
        <a:xfrm>
          <a:off x="7810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135886</xdr:rowOff>
    </xdr:from>
    <xdr:ext cx="469744" cy="259045"/>
    <xdr:sp macro="" textlink="">
      <xdr:nvSpPr>
        <xdr:cNvPr id="376" name="テキスト ボックス 375"/>
        <xdr:cNvSpPr txBox="1"/>
      </xdr:nvSpPr>
      <xdr:spPr>
        <a:xfrm>
          <a:off x="7626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87529</xdr:rowOff>
    </xdr:from>
    <xdr:to>
      <xdr:col>36</xdr:col>
      <xdr:colOff>165100</xdr:colOff>
      <xdr:row>57</xdr:row>
      <xdr:rowOff>17679</xdr:rowOff>
    </xdr:to>
    <xdr:sp macro="" textlink="">
      <xdr:nvSpPr>
        <xdr:cNvPr id="377" name="楕円 376"/>
        <xdr:cNvSpPr/>
      </xdr:nvSpPr>
      <xdr:spPr>
        <a:xfrm>
          <a:off x="6921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34206</xdr:rowOff>
    </xdr:from>
    <xdr:ext cx="469744" cy="259045"/>
    <xdr:sp macro="" textlink="">
      <xdr:nvSpPr>
        <xdr:cNvPr id="378" name="テキスト ボックス 377"/>
        <xdr:cNvSpPr txBox="1"/>
      </xdr:nvSpPr>
      <xdr:spPr>
        <a:xfrm>
          <a:off x="6737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22983</xdr:rowOff>
    </xdr:from>
    <xdr:to>
      <xdr:col>55</xdr:col>
      <xdr:colOff>0</xdr:colOff>
      <xdr:row>77</xdr:row>
      <xdr:rowOff>56195</xdr:rowOff>
    </xdr:to>
    <xdr:cxnSp macro="">
      <xdr:nvCxnSpPr>
        <xdr:cNvPr id="409" name="直線コネクタ 408"/>
        <xdr:cNvCxnSpPr/>
      </xdr:nvCxnSpPr>
      <xdr:spPr>
        <a:xfrm flipV="1">
          <a:off x="9639300" y="13053183"/>
          <a:ext cx="838200" cy="2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0"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44700</xdr:rowOff>
    </xdr:from>
    <xdr:to>
      <xdr:col>50</xdr:col>
      <xdr:colOff>114300</xdr:colOff>
      <xdr:row>77</xdr:row>
      <xdr:rowOff>56195</xdr:rowOff>
    </xdr:to>
    <xdr:cxnSp macro="">
      <xdr:nvCxnSpPr>
        <xdr:cNvPr id="412" name="直線コネクタ 411"/>
        <xdr:cNvCxnSpPr/>
      </xdr:nvCxnSpPr>
      <xdr:spPr>
        <a:xfrm>
          <a:off x="8750300" y="13246350"/>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4" name="テキスト ボックス 413"/>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3683</xdr:rowOff>
    </xdr:from>
    <xdr:to>
      <xdr:col>45</xdr:col>
      <xdr:colOff>177800</xdr:colOff>
      <xdr:row>77</xdr:row>
      <xdr:rowOff>44700</xdr:rowOff>
    </xdr:to>
    <xdr:cxnSp macro="">
      <xdr:nvCxnSpPr>
        <xdr:cNvPr id="415" name="直線コネクタ 414"/>
        <xdr:cNvCxnSpPr/>
      </xdr:nvCxnSpPr>
      <xdr:spPr>
        <a:xfrm>
          <a:off x="7861300" y="13205333"/>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7" name="テキスト ボックス 416"/>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165728</xdr:rowOff>
    </xdr:from>
    <xdr:to>
      <xdr:col>41</xdr:col>
      <xdr:colOff>50800</xdr:colOff>
      <xdr:row>77</xdr:row>
      <xdr:rowOff>3683</xdr:rowOff>
    </xdr:to>
    <xdr:cxnSp macro="">
      <xdr:nvCxnSpPr>
        <xdr:cNvPr id="418" name="直線コネクタ 417"/>
        <xdr:cNvCxnSpPr/>
      </xdr:nvCxnSpPr>
      <xdr:spPr>
        <a:xfrm>
          <a:off x="6972300" y="13195928"/>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0" name="テキスト ボックス 419"/>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2" name="テキスト ボックス 421"/>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143633</xdr:rowOff>
    </xdr:from>
    <xdr:to>
      <xdr:col>55</xdr:col>
      <xdr:colOff>50800</xdr:colOff>
      <xdr:row>76</xdr:row>
      <xdr:rowOff>73783</xdr:rowOff>
    </xdr:to>
    <xdr:sp macro="" textlink="">
      <xdr:nvSpPr>
        <xdr:cNvPr id="428" name="楕円 427"/>
        <xdr:cNvSpPr/>
      </xdr:nvSpPr>
      <xdr:spPr>
        <a:xfrm>
          <a:off x="10426700" y="130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166510</xdr:rowOff>
    </xdr:from>
    <xdr:ext cx="534377" cy="259045"/>
    <xdr:sp macro="" textlink="">
      <xdr:nvSpPr>
        <xdr:cNvPr id="429" name="商工費該当値テキスト"/>
        <xdr:cNvSpPr txBox="1"/>
      </xdr:nvSpPr>
      <xdr:spPr>
        <a:xfrm>
          <a:off x="10528300" y="128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5395</xdr:rowOff>
    </xdr:from>
    <xdr:to>
      <xdr:col>50</xdr:col>
      <xdr:colOff>165100</xdr:colOff>
      <xdr:row>77</xdr:row>
      <xdr:rowOff>106995</xdr:rowOff>
    </xdr:to>
    <xdr:sp macro="" textlink="">
      <xdr:nvSpPr>
        <xdr:cNvPr id="430" name="楕円 429"/>
        <xdr:cNvSpPr/>
      </xdr:nvSpPr>
      <xdr:spPr>
        <a:xfrm>
          <a:off x="9588500" y="132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123522</xdr:rowOff>
    </xdr:from>
    <xdr:ext cx="534377" cy="259045"/>
    <xdr:sp macro="" textlink="">
      <xdr:nvSpPr>
        <xdr:cNvPr id="431" name="テキスト ボックス 430"/>
        <xdr:cNvSpPr txBox="1"/>
      </xdr:nvSpPr>
      <xdr:spPr>
        <a:xfrm>
          <a:off x="9372111" y="1298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165350</xdr:rowOff>
    </xdr:from>
    <xdr:to>
      <xdr:col>46</xdr:col>
      <xdr:colOff>38100</xdr:colOff>
      <xdr:row>77</xdr:row>
      <xdr:rowOff>95500</xdr:rowOff>
    </xdr:to>
    <xdr:sp macro="" textlink="">
      <xdr:nvSpPr>
        <xdr:cNvPr id="432" name="楕円 431"/>
        <xdr:cNvSpPr/>
      </xdr:nvSpPr>
      <xdr:spPr>
        <a:xfrm>
          <a:off x="8699500" y="131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112027</xdr:rowOff>
    </xdr:from>
    <xdr:ext cx="534377" cy="259045"/>
    <xdr:sp macro="" textlink="">
      <xdr:nvSpPr>
        <xdr:cNvPr id="433" name="テキスト ボックス 432"/>
        <xdr:cNvSpPr txBox="1"/>
      </xdr:nvSpPr>
      <xdr:spPr>
        <a:xfrm>
          <a:off x="8483111" y="129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124333</xdr:rowOff>
    </xdr:from>
    <xdr:to>
      <xdr:col>41</xdr:col>
      <xdr:colOff>101600</xdr:colOff>
      <xdr:row>77</xdr:row>
      <xdr:rowOff>54483</xdr:rowOff>
    </xdr:to>
    <xdr:sp macro="" textlink="">
      <xdr:nvSpPr>
        <xdr:cNvPr id="434" name="楕円 433"/>
        <xdr:cNvSpPr/>
      </xdr:nvSpPr>
      <xdr:spPr>
        <a:xfrm>
          <a:off x="7810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71010</xdr:rowOff>
    </xdr:from>
    <xdr:ext cx="534377" cy="259045"/>
    <xdr:sp macro="" textlink="">
      <xdr:nvSpPr>
        <xdr:cNvPr id="435" name="テキスト ボックス 434"/>
        <xdr:cNvSpPr txBox="1"/>
      </xdr:nvSpPr>
      <xdr:spPr>
        <a:xfrm>
          <a:off x="75941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114928</xdr:rowOff>
    </xdr:from>
    <xdr:to>
      <xdr:col>36</xdr:col>
      <xdr:colOff>165100</xdr:colOff>
      <xdr:row>77</xdr:row>
      <xdr:rowOff>45078</xdr:rowOff>
    </xdr:to>
    <xdr:sp macro="" textlink="">
      <xdr:nvSpPr>
        <xdr:cNvPr id="436" name="楕円 435"/>
        <xdr:cNvSpPr/>
      </xdr:nvSpPr>
      <xdr:spPr>
        <a:xfrm>
          <a:off x="6921500" y="131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61605</xdr:rowOff>
    </xdr:from>
    <xdr:ext cx="534377" cy="259045"/>
    <xdr:sp macro="" textlink="">
      <xdr:nvSpPr>
        <xdr:cNvPr id="437" name="テキスト ボックス 436"/>
        <xdr:cNvSpPr txBox="1"/>
      </xdr:nvSpPr>
      <xdr:spPr>
        <a:xfrm>
          <a:off x="6705111" y="129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15894</xdr:rowOff>
    </xdr:from>
    <xdr:to>
      <xdr:col>55</xdr:col>
      <xdr:colOff>0</xdr:colOff>
      <xdr:row>97</xdr:row>
      <xdr:rowOff>114249</xdr:rowOff>
    </xdr:to>
    <xdr:cxnSp macro="">
      <xdr:nvCxnSpPr>
        <xdr:cNvPr id="467" name="直線コネクタ 466"/>
        <xdr:cNvCxnSpPr/>
      </xdr:nvCxnSpPr>
      <xdr:spPr>
        <a:xfrm flipV="1">
          <a:off x="9639300" y="16646544"/>
          <a:ext cx="8382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114249</xdr:rowOff>
    </xdr:from>
    <xdr:to>
      <xdr:col>50</xdr:col>
      <xdr:colOff>114300</xdr:colOff>
      <xdr:row>98</xdr:row>
      <xdr:rowOff>16618</xdr:rowOff>
    </xdr:to>
    <xdr:cxnSp macro="">
      <xdr:nvCxnSpPr>
        <xdr:cNvPr id="470" name="直線コネクタ 469"/>
        <xdr:cNvCxnSpPr/>
      </xdr:nvCxnSpPr>
      <xdr:spPr>
        <a:xfrm flipV="1">
          <a:off x="8750300" y="1674489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167799</xdr:rowOff>
    </xdr:from>
    <xdr:to>
      <xdr:col>45</xdr:col>
      <xdr:colOff>177800</xdr:colOff>
      <xdr:row>98</xdr:row>
      <xdr:rowOff>16618</xdr:rowOff>
    </xdr:to>
    <xdr:cxnSp macro="">
      <xdr:nvCxnSpPr>
        <xdr:cNvPr id="473" name="直線コネクタ 472"/>
        <xdr:cNvCxnSpPr/>
      </xdr:nvCxnSpPr>
      <xdr:spPr>
        <a:xfrm>
          <a:off x="7861300" y="1679844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148616</xdr:rowOff>
    </xdr:from>
    <xdr:to>
      <xdr:col>41</xdr:col>
      <xdr:colOff>50800</xdr:colOff>
      <xdr:row>97</xdr:row>
      <xdr:rowOff>167799</xdr:rowOff>
    </xdr:to>
    <xdr:cxnSp macro="">
      <xdr:nvCxnSpPr>
        <xdr:cNvPr id="476" name="直線コネクタ 475"/>
        <xdr:cNvCxnSpPr/>
      </xdr:nvCxnSpPr>
      <xdr:spPr>
        <a:xfrm>
          <a:off x="6972300" y="16779266"/>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136544</xdr:rowOff>
    </xdr:from>
    <xdr:to>
      <xdr:col>55</xdr:col>
      <xdr:colOff>50800</xdr:colOff>
      <xdr:row>97</xdr:row>
      <xdr:rowOff>66694</xdr:rowOff>
    </xdr:to>
    <xdr:sp macro="" textlink="">
      <xdr:nvSpPr>
        <xdr:cNvPr id="486" name="楕円 485"/>
        <xdr:cNvSpPr/>
      </xdr:nvSpPr>
      <xdr:spPr>
        <a:xfrm>
          <a:off x="104267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114971</xdr:rowOff>
    </xdr:from>
    <xdr:ext cx="534377" cy="259045"/>
    <xdr:sp macro="" textlink="">
      <xdr:nvSpPr>
        <xdr:cNvPr id="487" name="土木費該当値テキスト"/>
        <xdr:cNvSpPr txBox="1"/>
      </xdr:nvSpPr>
      <xdr:spPr>
        <a:xfrm>
          <a:off x="10528300" y="165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63449</xdr:rowOff>
    </xdr:from>
    <xdr:to>
      <xdr:col>50</xdr:col>
      <xdr:colOff>165100</xdr:colOff>
      <xdr:row>97</xdr:row>
      <xdr:rowOff>165049</xdr:rowOff>
    </xdr:to>
    <xdr:sp macro="" textlink="">
      <xdr:nvSpPr>
        <xdr:cNvPr id="488" name="楕円 487"/>
        <xdr:cNvSpPr/>
      </xdr:nvSpPr>
      <xdr:spPr>
        <a:xfrm>
          <a:off x="9588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156176</xdr:rowOff>
    </xdr:from>
    <xdr:ext cx="534377" cy="259045"/>
    <xdr:sp macro="" textlink="">
      <xdr:nvSpPr>
        <xdr:cNvPr id="489" name="テキスト ボックス 488"/>
        <xdr:cNvSpPr txBox="1"/>
      </xdr:nvSpPr>
      <xdr:spPr>
        <a:xfrm>
          <a:off x="9372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137268</xdr:rowOff>
    </xdr:from>
    <xdr:to>
      <xdr:col>46</xdr:col>
      <xdr:colOff>38100</xdr:colOff>
      <xdr:row>98</xdr:row>
      <xdr:rowOff>67418</xdr:rowOff>
    </xdr:to>
    <xdr:sp macro="" textlink="">
      <xdr:nvSpPr>
        <xdr:cNvPr id="490" name="楕円 489"/>
        <xdr:cNvSpPr/>
      </xdr:nvSpPr>
      <xdr:spPr>
        <a:xfrm>
          <a:off x="8699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58545</xdr:rowOff>
    </xdr:from>
    <xdr:ext cx="534377" cy="259045"/>
    <xdr:sp macro="" textlink="">
      <xdr:nvSpPr>
        <xdr:cNvPr id="491" name="テキスト ボックス 490"/>
        <xdr:cNvSpPr txBox="1"/>
      </xdr:nvSpPr>
      <xdr:spPr>
        <a:xfrm>
          <a:off x="8483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116999</xdr:rowOff>
    </xdr:from>
    <xdr:to>
      <xdr:col>41</xdr:col>
      <xdr:colOff>101600</xdr:colOff>
      <xdr:row>98</xdr:row>
      <xdr:rowOff>47149</xdr:rowOff>
    </xdr:to>
    <xdr:sp macro="" textlink="">
      <xdr:nvSpPr>
        <xdr:cNvPr id="492" name="楕円 491"/>
        <xdr:cNvSpPr/>
      </xdr:nvSpPr>
      <xdr:spPr>
        <a:xfrm>
          <a:off x="7810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38276</xdr:rowOff>
    </xdr:from>
    <xdr:ext cx="534377" cy="259045"/>
    <xdr:sp macro="" textlink="">
      <xdr:nvSpPr>
        <xdr:cNvPr id="493" name="テキスト ボックス 492"/>
        <xdr:cNvSpPr txBox="1"/>
      </xdr:nvSpPr>
      <xdr:spPr>
        <a:xfrm>
          <a:off x="7594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97816</xdr:rowOff>
    </xdr:from>
    <xdr:to>
      <xdr:col>36</xdr:col>
      <xdr:colOff>165100</xdr:colOff>
      <xdr:row>98</xdr:row>
      <xdr:rowOff>27966</xdr:rowOff>
    </xdr:to>
    <xdr:sp macro="" textlink="">
      <xdr:nvSpPr>
        <xdr:cNvPr id="494" name="楕円 493"/>
        <xdr:cNvSpPr/>
      </xdr:nvSpPr>
      <xdr:spPr>
        <a:xfrm>
          <a:off x="6921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19093</xdr:rowOff>
    </xdr:from>
    <xdr:ext cx="534377" cy="259045"/>
    <xdr:sp macro="" textlink="">
      <xdr:nvSpPr>
        <xdr:cNvPr id="495" name="テキスト ボックス 494"/>
        <xdr:cNvSpPr txBox="1"/>
      </xdr:nvSpPr>
      <xdr:spPr>
        <a:xfrm>
          <a:off x="6705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78984</xdr:rowOff>
    </xdr:from>
    <xdr:to>
      <xdr:col>85</xdr:col>
      <xdr:colOff>127000</xdr:colOff>
      <xdr:row>37</xdr:row>
      <xdr:rowOff>112085</xdr:rowOff>
    </xdr:to>
    <xdr:cxnSp macro="">
      <xdr:nvCxnSpPr>
        <xdr:cNvPr id="523" name="直線コネクタ 522"/>
        <xdr:cNvCxnSpPr/>
      </xdr:nvCxnSpPr>
      <xdr:spPr>
        <a:xfrm flipV="1">
          <a:off x="15481300" y="6422634"/>
          <a:ext cx="8382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112085</xdr:rowOff>
    </xdr:from>
    <xdr:to>
      <xdr:col>81</xdr:col>
      <xdr:colOff>50800</xdr:colOff>
      <xdr:row>37</xdr:row>
      <xdr:rowOff>123606</xdr:rowOff>
    </xdr:to>
    <xdr:cxnSp macro="">
      <xdr:nvCxnSpPr>
        <xdr:cNvPr id="526" name="直線コネクタ 525"/>
        <xdr:cNvCxnSpPr/>
      </xdr:nvCxnSpPr>
      <xdr:spPr>
        <a:xfrm flipV="1">
          <a:off x="14592300" y="645573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117754</xdr:rowOff>
    </xdr:from>
    <xdr:to>
      <xdr:col>76</xdr:col>
      <xdr:colOff>114300</xdr:colOff>
      <xdr:row>37</xdr:row>
      <xdr:rowOff>123606</xdr:rowOff>
    </xdr:to>
    <xdr:cxnSp macro="">
      <xdr:nvCxnSpPr>
        <xdr:cNvPr id="529" name="直線コネクタ 528"/>
        <xdr:cNvCxnSpPr/>
      </xdr:nvCxnSpPr>
      <xdr:spPr>
        <a:xfrm>
          <a:off x="13703300" y="646140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49540</xdr:rowOff>
    </xdr:from>
    <xdr:to>
      <xdr:col>71</xdr:col>
      <xdr:colOff>177800</xdr:colOff>
      <xdr:row>37</xdr:row>
      <xdr:rowOff>117754</xdr:rowOff>
    </xdr:to>
    <xdr:cxnSp macro="">
      <xdr:nvCxnSpPr>
        <xdr:cNvPr id="532" name="直線コネクタ 531"/>
        <xdr:cNvCxnSpPr/>
      </xdr:nvCxnSpPr>
      <xdr:spPr>
        <a:xfrm>
          <a:off x="12814300" y="6393190"/>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28184</xdr:rowOff>
    </xdr:from>
    <xdr:to>
      <xdr:col>85</xdr:col>
      <xdr:colOff>177800</xdr:colOff>
      <xdr:row>37</xdr:row>
      <xdr:rowOff>129784</xdr:rowOff>
    </xdr:to>
    <xdr:sp macro="" textlink="">
      <xdr:nvSpPr>
        <xdr:cNvPr id="542" name="楕円 541"/>
        <xdr:cNvSpPr/>
      </xdr:nvSpPr>
      <xdr:spPr>
        <a:xfrm>
          <a:off x="16268700" y="63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6611</xdr:rowOff>
    </xdr:from>
    <xdr:ext cx="534377" cy="259045"/>
    <xdr:sp macro="" textlink="">
      <xdr:nvSpPr>
        <xdr:cNvPr id="543" name="消防費該当値テキスト"/>
        <xdr:cNvSpPr txBox="1"/>
      </xdr:nvSpPr>
      <xdr:spPr>
        <a:xfrm>
          <a:off x="16370300" y="63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61285</xdr:rowOff>
    </xdr:from>
    <xdr:to>
      <xdr:col>81</xdr:col>
      <xdr:colOff>101600</xdr:colOff>
      <xdr:row>37</xdr:row>
      <xdr:rowOff>162885</xdr:rowOff>
    </xdr:to>
    <xdr:sp macro="" textlink="">
      <xdr:nvSpPr>
        <xdr:cNvPr id="544" name="楕円 543"/>
        <xdr:cNvSpPr/>
      </xdr:nvSpPr>
      <xdr:spPr>
        <a:xfrm>
          <a:off x="154305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154012</xdr:rowOff>
    </xdr:from>
    <xdr:ext cx="534377" cy="259045"/>
    <xdr:sp macro="" textlink="">
      <xdr:nvSpPr>
        <xdr:cNvPr id="545" name="テキスト ボックス 544"/>
        <xdr:cNvSpPr txBox="1"/>
      </xdr:nvSpPr>
      <xdr:spPr>
        <a:xfrm>
          <a:off x="15214111" y="64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72806</xdr:rowOff>
    </xdr:from>
    <xdr:to>
      <xdr:col>76</xdr:col>
      <xdr:colOff>165100</xdr:colOff>
      <xdr:row>38</xdr:row>
      <xdr:rowOff>2956</xdr:rowOff>
    </xdr:to>
    <xdr:sp macro="" textlink="">
      <xdr:nvSpPr>
        <xdr:cNvPr id="546" name="楕円 545"/>
        <xdr:cNvSpPr/>
      </xdr:nvSpPr>
      <xdr:spPr>
        <a:xfrm>
          <a:off x="14541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165533</xdr:rowOff>
    </xdr:from>
    <xdr:ext cx="534377" cy="259045"/>
    <xdr:sp macro="" textlink="">
      <xdr:nvSpPr>
        <xdr:cNvPr id="547" name="テキスト ボックス 546"/>
        <xdr:cNvSpPr txBox="1"/>
      </xdr:nvSpPr>
      <xdr:spPr>
        <a:xfrm>
          <a:off x="14325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66954</xdr:rowOff>
    </xdr:from>
    <xdr:to>
      <xdr:col>72</xdr:col>
      <xdr:colOff>38100</xdr:colOff>
      <xdr:row>37</xdr:row>
      <xdr:rowOff>168554</xdr:rowOff>
    </xdr:to>
    <xdr:sp macro="" textlink="">
      <xdr:nvSpPr>
        <xdr:cNvPr id="548" name="楕円 547"/>
        <xdr:cNvSpPr/>
      </xdr:nvSpPr>
      <xdr:spPr>
        <a:xfrm>
          <a:off x="13652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159681</xdr:rowOff>
    </xdr:from>
    <xdr:ext cx="534377" cy="259045"/>
    <xdr:sp macro="" textlink="">
      <xdr:nvSpPr>
        <xdr:cNvPr id="549" name="テキスト ボックス 548"/>
        <xdr:cNvSpPr txBox="1"/>
      </xdr:nvSpPr>
      <xdr:spPr>
        <a:xfrm>
          <a:off x="13436111"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170190</xdr:rowOff>
    </xdr:from>
    <xdr:to>
      <xdr:col>67</xdr:col>
      <xdr:colOff>101600</xdr:colOff>
      <xdr:row>37</xdr:row>
      <xdr:rowOff>100340</xdr:rowOff>
    </xdr:to>
    <xdr:sp macro="" textlink="">
      <xdr:nvSpPr>
        <xdr:cNvPr id="550" name="楕円 549"/>
        <xdr:cNvSpPr/>
      </xdr:nvSpPr>
      <xdr:spPr>
        <a:xfrm>
          <a:off x="12763500" y="63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116867</xdr:rowOff>
    </xdr:from>
    <xdr:ext cx="534377" cy="259045"/>
    <xdr:sp macro="" textlink="">
      <xdr:nvSpPr>
        <xdr:cNvPr id="551" name="テキスト ボックス 550"/>
        <xdr:cNvSpPr txBox="1"/>
      </xdr:nvSpPr>
      <xdr:spPr>
        <a:xfrm>
          <a:off x="12547111" y="61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18314</xdr:rowOff>
    </xdr:from>
    <xdr:to>
      <xdr:col>85</xdr:col>
      <xdr:colOff>127000</xdr:colOff>
      <xdr:row>55</xdr:row>
      <xdr:rowOff>62401</xdr:rowOff>
    </xdr:to>
    <xdr:cxnSp macro="">
      <xdr:nvCxnSpPr>
        <xdr:cNvPr id="583" name="直線コネクタ 582"/>
        <xdr:cNvCxnSpPr/>
      </xdr:nvCxnSpPr>
      <xdr:spPr>
        <a:xfrm flipV="1">
          <a:off x="15481300" y="944806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61225</xdr:rowOff>
    </xdr:from>
    <xdr:to>
      <xdr:col>81</xdr:col>
      <xdr:colOff>50800</xdr:colOff>
      <xdr:row>55</xdr:row>
      <xdr:rowOff>62401</xdr:rowOff>
    </xdr:to>
    <xdr:cxnSp macro="">
      <xdr:nvCxnSpPr>
        <xdr:cNvPr id="586" name="直線コネクタ 585"/>
        <xdr:cNvCxnSpPr/>
      </xdr:nvCxnSpPr>
      <xdr:spPr>
        <a:xfrm>
          <a:off x="14592300" y="8976625"/>
          <a:ext cx="889000" cy="5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61225</xdr:rowOff>
    </xdr:from>
    <xdr:to>
      <xdr:col>76</xdr:col>
      <xdr:colOff>114300</xdr:colOff>
      <xdr:row>53</xdr:row>
      <xdr:rowOff>151032</xdr:rowOff>
    </xdr:to>
    <xdr:cxnSp macro="">
      <xdr:nvCxnSpPr>
        <xdr:cNvPr id="589" name="直線コネクタ 588"/>
        <xdr:cNvCxnSpPr/>
      </xdr:nvCxnSpPr>
      <xdr:spPr>
        <a:xfrm flipV="1">
          <a:off x="13703300" y="897662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1" name="テキスト ボックス 590"/>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151032</xdr:rowOff>
    </xdr:from>
    <xdr:to>
      <xdr:col>71</xdr:col>
      <xdr:colOff>177800</xdr:colOff>
      <xdr:row>55</xdr:row>
      <xdr:rowOff>73144</xdr:rowOff>
    </xdr:to>
    <xdr:cxnSp macro="">
      <xdr:nvCxnSpPr>
        <xdr:cNvPr id="592" name="直線コネクタ 591"/>
        <xdr:cNvCxnSpPr/>
      </xdr:nvCxnSpPr>
      <xdr:spPr>
        <a:xfrm flipV="1">
          <a:off x="12814300" y="9237882"/>
          <a:ext cx="889000" cy="2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94" name="テキスト ボックス 593"/>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6" name="テキスト ボックス 595"/>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138964</xdr:rowOff>
    </xdr:from>
    <xdr:to>
      <xdr:col>85</xdr:col>
      <xdr:colOff>177800</xdr:colOff>
      <xdr:row>55</xdr:row>
      <xdr:rowOff>69114</xdr:rowOff>
    </xdr:to>
    <xdr:sp macro="" textlink="">
      <xdr:nvSpPr>
        <xdr:cNvPr id="602" name="楕円 601"/>
        <xdr:cNvSpPr/>
      </xdr:nvSpPr>
      <xdr:spPr>
        <a:xfrm>
          <a:off x="16268700" y="9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117391</xdr:rowOff>
    </xdr:from>
    <xdr:ext cx="534377" cy="259045"/>
    <xdr:sp macro="" textlink="">
      <xdr:nvSpPr>
        <xdr:cNvPr id="603" name="教育費該当値テキスト"/>
        <xdr:cNvSpPr txBox="1"/>
      </xdr:nvSpPr>
      <xdr:spPr>
        <a:xfrm>
          <a:off x="16370300" y="93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11601</xdr:rowOff>
    </xdr:from>
    <xdr:to>
      <xdr:col>81</xdr:col>
      <xdr:colOff>101600</xdr:colOff>
      <xdr:row>55</xdr:row>
      <xdr:rowOff>113201</xdr:rowOff>
    </xdr:to>
    <xdr:sp macro="" textlink="">
      <xdr:nvSpPr>
        <xdr:cNvPr id="604" name="楕円 603"/>
        <xdr:cNvSpPr/>
      </xdr:nvSpPr>
      <xdr:spPr>
        <a:xfrm>
          <a:off x="15430500" y="9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104328</xdr:rowOff>
    </xdr:from>
    <xdr:ext cx="534377" cy="259045"/>
    <xdr:sp macro="" textlink="">
      <xdr:nvSpPr>
        <xdr:cNvPr id="605" name="テキスト ボックス 604"/>
        <xdr:cNvSpPr txBox="1"/>
      </xdr:nvSpPr>
      <xdr:spPr>
        <a:xfrm>
          <a:off x="15214111" y="95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10425</xdr:rowOff>
    </xdr:from>
    <xdr:to>
      <xdr:col>76</xdr:col>
      <xdr:colOff>165100</xdr:colOff>
      <xdr:row>52</xdr:row>
      <xdr:rowOff>112025</xdr:rowOff>
    </xdr:to>
    <xdr:sp macro="" textlink="">
      <xdr:nvSpPr>
        <xdr:cNvPr id="606" name="楕円 605"/>
        <xdr:cNvSpPr/>
      </xdr:nvSpPr>
      <xdr:spPr>
        <a:xfrm>
          <a:off x="14541500" y="89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128552</xdr:rowOff>
    </xdr:from>
    <xdr:ext cx="534377" cy="259045"/>
    <xdr:sp macro="" textlink="">
      <xdr:nvSpPr>
        <xdr:cNvPr id="607" name="テキスト ボックス 606"/>
        <xdr:cNvSpPr txBox="1"/>
      </xdr:nvSpPr>
      <xdr:spPr>
        <a:xfrm>
          <a:off x="14325111" y="870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100232</xdr:rowOff>
    </xdr:from>
    <xdr:to>
      <xdr:col>72</xdr:col>
      <xdr:colOff>38100</xdr:colOff>
      <xdr:row>54</xdr:row>
      <xdr:rowOff>30382</xdr:rowOff>
    </xdr:to>
    <xdr:sp macro="" textlink="">
      <xdr:nvSpPr>
        <xdr:cNvPr id="608" name="楕円 607"/>
        <xdr:cNvSpPr/>
      </xdr:nvSpPr>
      <xdr:spPr>
        <a:xfrm>
          <a:off x="13652500" y="91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46909</xdr:rowOff>
    </xdr:from>
    <xdr:ext cx="534377" cy="259045"/>
    <xdr:sp macro="" textlink="">
      <xdr:nvSpPr>
        <xdr:cNvPr id="609" name="テキスト ボックス 608"/>
        <xdr:cNvSpPr txBox="1"/>
      </xdr:nvSpPr>
      <xdr:spPr>
        <a:xfrm>
          <a:off x="13436111" y="89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22344</xdr:rowOff>
    </xdr:from>
    <xdr:to>
      <xdr:col>67</xdr:col>
      <xdr:colOff>101600</xdr:colOff>
      <xdr:row>55</xdr:row>
      <xdr:rowOff>123944</xdr:rowOff>
    </xdr:to>
    <xdr:sp macro="" textlink="">
      <xdr:nvSpPr>
        <xdr:cNvPr id="610" name="楕円 609"/>
        <xdr:cNvSpPr/>
      </xdr:nvSpPr>
      <xdr:spPr>
        <a:xfrm>
          <a:off x="12763500" y="9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140471</xdr:rowOff>
    </xdr:from>
    <xdr:ext cx="534377" cy="259045"/>
    <xdr:sp macro="" textlink="">
      <xdr:nvSpPr>
        <xdr:cNvPr id="611" name="テキスト ボックス 610"/>
        <xdr:cNvSpPr txBox="1"/>
      </xdr:nvSpPr>
      <xdr:spPr>
        <a:xfrm>
          <a:off x="12547111" y="92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118463</xdr:rowOff>
    </xdr:from>
    <xdr:to>
      <xdr:col>85</xdr:col>
      <xdr:colOff>127000</xdr:colOff>
      <xdr:row>96</xdr:row>
      <xdr:rowOff>165212</xdr:rowOff>
    </xdr:to>
    <xdr:cxnSp macro="">
      <xdr:nvCxnSpPr>
        <xdr:cNvPr id="696" name="直線コネクタ 695"/>
        <xdr:cNvCxnSpPr/>
      </xdr:nvCxnSpPr>
      <xdr:spPr>
        <a:xfrm flipV="1">
          <a:off x="15481300" y="16577663"/>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165212</xdr:rowOff>
    </xdr:from>
    <xdr:to>
      <xdr:col>81</xdr:col>
      <xdr:colOff>50800</xdr:colOff>
      <xdr:row>96</xdr:row>
      <xdr:rowOff>168343</xdr:rowOff>
    </xdr:to>
    <xdr:cxnSp macro="">
      <xdr:nvCxnSpPr>
        <xdr:cNvPr id="699" name="直線コネクタ 698"/>
        <xdr:cNvCxnSpPr/>
      </xdr:nvCxnSpPr>
      <xdr:spPr>
        <a:xfrm flipV="1">
          <a:off x="14592300" y="16624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168343</xdr:rowOff>
    </xdr:from>
    <xdr:to>
      <xdr:col>76</xdr:col>
      <xdr:colOff>114300</xdr:colOff>
      <xdr:row>97</xdr:row>
      <xdr:rowOff>8164</xdr:rowOff>
    </xdr:to>
    <xdr:cxnSp macro="">
      <xdr:nvCxnSpPr>
        <xdr:cNvPr id="702" name="直線コネクタ 701"/>
        <xdr:cNvCxnSpPr/>
      </xdr:nvCxnSpPr>
      <xdr:spPr>
        <a:xfrm flipV="1">
          <a:off x="13703300" y="16627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8164</xdr:rowOff>
    </xdr:from>
    <xdr:to>
      <xdr:col>71</xdr:col>
      <xdr:colOff>177800</xdr:colOff>
      <xdr:row>97</xdr:row>
      <xdr:rowOff>10587</xdr:rowOff>
    </xdr:to>
    <xdr:cxnSp macro="">
      <xdr:nvCxnSpPr>
        <xdr:cNvPr id="705" name="直線コネクタ 704"/>
        <xdr:cNvCxnSpPr/>
      </xdr:nvCxnSpPr>
      <xdr:spPr>
        <a:xfrm flipV="1">
          <a:off x="12814300" y="1663881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7" name="テキスト ボックス 706"/>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09" name="テキスト ボックス 708"/>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67663</xdr:rowOff>
    </xdr:from>
    <xdr:to>
      <xdr:col>85</xdr:col>
      <xdr:colOff>177800</xdr:colOff>
      <xdr:row>96</xdr:row>
      <xdr:rowOff>169263</xdr:rowOff>
    </xdr:to>
    <xdr:sp macro="" textlink="">
      <xdr:nvSpPr>
        <xdr:cNvPr id="715" name="楕円 714"/>
        <xdr:cNvSpPr/>
      </xdr:nvSpPr>
      <xdr:spPr>
        <a:xfrm>
          <a:off x="162687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90540</xdr:rowOff>
    </xdr:from>
    <xdr:ext cx="534377" cy="259045"/>
    <xdr:sp macro="" textlink="">
      <xdr:nvSpPr>
        <xdr:cNvPr id="716" name="公債費該当値テキスト"/>
        <xdr:cNvSpPr txBox="1"/>
      </xdr:nvSpPr>
      <xdr:spPr>
        <a:xfrm>
          <a:off x="16370300" y="163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114412</xdr:rowOff>
    </xdr:from>
    <xdr:to>
      <xdr:col>81</xdr:col>
      <xdr:colOff>101600</xdr:colOff>
      <xdr:row>97</xdr:row>
      <xdr:rowOff>44562</xdr:rowOff>
    </xdr:to>
    <xdr:sp macro="" textlink="">
      <xdr:nvSpPr>
        <xdr:cNvPr id="717" name="楕円 716"/>
        <xdr:cNvSpPr/>
      </xdr:nvSpPr>
      <xdr:spPr>
        <a:xfrm>
          <a:off x="15430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61089</xdr:rowOff>
    </xdr:from>
    <xdr:ext cx="534377" cy="259045"/>
    <xdr:sp macro="" textlink="">
      <xdr:nvSpPr>
        <xdr:cNvPr id="718" name="テキスト ボックス 717"/>
        <xdr:cNvSpPr txBox="1"/>
      </xdr:nvSpPr>
      <xdr:spPr>
        <a:xfrm>
          <a:off x="15214111" y="16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117543</xdr:rowOff>
    </xdr:from>
    <xdr:to>
      <xdr:col>76</xdr:col>
      <xdr:colOff>165100</xdr:colOff>
      <xdr:row>97</xdr:row>
      <xdr:rowOff>47693</xdr:rowOff>
    </xdr:to>
    <xdr:sp macro="" textlink="">
      <xdr:nvSpPr>
        <xdr:cNvPr id="719" name="楕円 718"/>
        <xdr:cNvSpPr/>
      </xdr:nvSpPr>
      <xdr:spPr>
        <a:xfrm>
          <a:off x="14541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64220</xdr:rowOff>
    </xdr:from>
    <xdr:ext cx="534377" cy="259045"/>
    <xdr:sp macro="" textlink="">
      <xdr:nvSpPr>
        <xdr:cNvPr id="720" name="テキスト ボックス 719"/>
        <xdr:cNvSpPr txBox="1"/>
      </xdr:nvSpPr>
      <xdr:spPr>
        <a:xfrm>
          <a:off x="14325111" y="163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128814</xdr:rowOff>
    </xdr:from>
    <xdr:to>
      <xdr:col>72</xdr:col>
      <xdr:colOff>38100</xdr:colOff>
      <xdr:row>97</xdr:row>
      <xdr:rowOff>58964</xdr:rowOff>
    </xdr:to>
    <xdr:sp macro="" textlink="">
      <xdr:nvSpPr>
        <xdr:cNvPr id="721" name="楕円 720"/>
        <xdr:cNvSpPr/>
      </xdr:nvSpPr>
      <xdr:spPr>
        <a:xfrm>
          <a:off x="13652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75491</xdr:rowOff>
    </xdr:from>
    <xdr:ext cx="534377" cy="259045"/>
    <xdr:sp macro="" textlink="">
      <xdr:nvSpPr>
        <xdr:cNvPr id="722" name="テキスト ボックス 721"/>
        <xdr:cNvSpPr txBox="1"/>
      </xdr:nvSpPr>
      <xdr:spPr>
        <a:xfrm>
          <a:off x="13436111" y="163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131237</xdr:rowOff>
    </xdr:from>
    <xdr:to>
      <xdr:col>67</xdr:col>
      <xdr:colOff>101600</xdr:colOff>
      <xdr:row>97</xdr:row>
      <xdr:rowOff>61387</xdr:rowOff>
    </xdr:to>
    <xdr:sp macro="" textlink="">
      <xdr:nvSpPr>
        <xdr:cNvPr id="723" name="楕円 722"/>
        <xdr:cNvSpPr/>
      </xdr:nvSpPr>
      <xdr:spPr>
        <a:xfrm>
          <a:off x="12763500" y="165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77914</xdr:rowOff>
    </xdr:from>
    <xdr:ext cx="534377" cy="259045"/>
    <xdr:sp macro="" textlink="">
      <xdr:nvSpPr>
        <xdr:cNvPr id="724" name="テキスト ボックス 723"/>
        <xdr:cNvSpPr txBox="1"/>
      </xdr:nvSpPr>
      <xdr:spPr>
        <a:xfrm>
          <a:off x="12547111" y="163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129,690</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89,096</a:t>
          </a:r>
          <a:r>
            <a:rPr kumimoji="1" lang="ja-JP" altLang="en-US" sz="1300">
              <a:latin typeface="ＭＳ Ｐゴシック" panose="020B0600070205080204" pitchFamily="50" charset="-128"/>
              <a:ea typeface="ＭＳ Ｐゴシック" panose="020B0600070205080204" pitchFamily="50" charset="-128"/>
            </a:rPr>
            <a:t>円増加しました。これは、特別定額給付金が約</a:t>
          </a:r>
          <a:r>
            <a:rPr kumimoji="1" lang="en-US" altLang="ja-JP" sz="1300">
              <a:latin typeface="ＭＳ Ｐゴシック" panose="020B0600070205080204" pitchFamily="50" charset="-128"/>
              <a:ea typeface="ＭＳ Ｐゴシック" panose="020B0600070205080204" pitchFamily="50" charset="-128"/>
            </a:rPr>
            <a:t>212.9</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億円増加したことが主な要因となっています。特別定額給付金は令和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年度のみの事業のため、令和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年度以降は減少することが見込まれます。</a:t>
          </a:r>
        </a:p>
        <a:p>
          <a:r>
            <a:rPr kumimoji="1" lang="ja-JP" altLang="en-US" sz="1300">
              <a:latin typeface="ＭＳ Ｐゴシック" panose="020B0600070205080204" pitchFamily="50" charset="-128"/>
              <a:ea typeface="ＭＳ Ｐゴシック" panose="020B0600070205080204" pitchFamily="50" charset="-128"/>
            </a:rPr>
            <a:t>　商工費が住民一人当たり</a:t>
          </a:r>
          <a:r>
            <a:rPr kumimoji="1" lang="en-US" altLang="ja-JP" sz="1300">
              <a:latin typeface="ＭＳ Ｐゴシック" panose="020B0600070205080204" pitchFamily="50" charset="-128"/>
              <a:ea typeface="ＭＳ Ｐゴシック" panose="020B0600070205080204" pitchFamily="50" charset="-128"/>
            </a:rPr>
            <a:t>18,074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6,267</a:t>
          </a:r>
          <a:r>
            <a:rPr kumimoji="1" lang="ja-JP" altLang="en-US" sz="1300">
              <a:latin typeface="ＭＳ Ｐゴシック" panose="020B0600070205080204" pitchFamily="50" charset="-128"/>
              <a:ea typeface="ＭＳ Ｐゴシック" panose="020B0600070205080204" pitchFamily="50" charset="-128"/>
            </a:rPr>
            <a:t>円増加しました。これは、緊急支援助成金が約</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億円増加したことが主な要因となっています。緊急支援助成金は令和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年度のみの事業のため、令和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年度以降は減少することが見込まれます</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39,499</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5,163</a:t>
          </a:r>
          <a:r>
            <a:rPr kumimoji="1" lang="ja-JP" altLang="en-US" sz="1300">
              <a:latin typeface="ＭＳ Ｐゴシック" panose="020B0600070205080204" pitchFamily="50" charset="-128"/>
              <a:ea typeface="ＭＳ Ｐゴシック" panose="020B0600070205080204" pitchFamily="50" charset="-128"/>
            </a:rPr>
            <a:t>円増加しました。これは、駅周辺第一土地区画整理事業物件移転補償費が約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年度においては幹線道路整備事業費の増加が見込まれるものの、土木費全体では減少することが見込まれます。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財政調整基金残高は昨年度より約</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億円増加、</a:t>
          </a:r>
          <a:r>
            <a:rPr kumimoji="1" lang="en-US" altLang="ja-JP" sz="1300">
              <a:latin typeface="ＭＳ ゴシック" pitchFamily="49" charset="-128"/>
              <a:ea typeface="ＭＳ ゴシック" pitchFamily="49" charset="-128"/>
            </a:rPr>
            <a:t>0.38</a:t>
          </a:r>
          <a:r>
            <a:rPr kumimoji="1" lang="ja-JP" altLang="en-US" sz="1300">
              <a:latin typeface="ＭＳ ゴシック" pitchFamily="49" charset="-128"/>
              <a:ea typeface="ＭＳ ゴシック" pitchFamily="49" charset="-128"/>
            </a:rPr>
            <a:t>ポイント上昇しました。上昇した要因は、新型コロナウイルス感染症の対策経費の財源等のため財政調整基金取崩額が増加しましたが、剰余金積立額が上回ったため基金残高が増加したことによるものです。</a:t>
          </a:r>
        </a:p>
        <a:p>
          <a:r>
            <a:rPr kumimoji="1" lang="ja-JP" altLang="en-US" sz="1300">
              <a:latin typeface="ＭＳ ゴシック" pitchFamily="49" charset="-128"/>
              <a:ea typeface="ＭＳ ゴシック" pitchFamily="49" charset="-128"/>
            </a:rPr>
            <a:t>　実質単年度収支は昨年度より約</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億円減少、</a:t>
          </a:r>
          <a:r>
            <a:rPr kumimoji="1" lang="en-US" altLang="ja-JP" sz="1300">
              <a:latin typeface="ＭＳ ゴシック" pitchFamily="49" charset="-128"/>
              <a:ea typeface="ＭＳ ゴシック" pitchFamily="49" charset="-128"/>
            </a:rPr>
            <a:t>0.48</a:t>
          </a:r>
          <a:r>
            <a:rPr kumimoji="1" lang="ja-JP" altLang="en-US" sz="1300">
              <a:latin typeface="ＭＳ ゴシック" pitchFamily="49" charset="-128"/>
              <a:ea typeface="ＭＳ ゴシック" pitchFamily="49" charset="-128"/>
            </a:rPr>
            <a:t>ポイント低下しました。低下した要因は、新型コロナウイルス感染症の対策経費の財源として財政調整基金取崩額が増加したことによるものです。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昨年度同様にすべての会計で黒字になりました。連結実質赤字比率は昨年度の▲</a:t>
          </a:r>
          <a:r>
            <a:rPr kumimoji="1" lang="en-US" altLang="ja-JP" sz="1400">
              <a:latin typeface="ＭＳ ゴシック" pitchFamily="49" charset="-128"/>
              <a:ea typeface="ＭＳ ゴシック" pitchFamily="49" charset="-128"/>
            </a:rPr>
            <a:t>31.34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33.93</a:t>
          </a:r>
          <a:r>
            <a:rPr kumimoji="1" lang="ja-JP" altLang="en-US" sz="1400">
              <a:latin typeface="ＭＳ ゴシック" pitchFamily="49" charset="-128"/>
              <a:ea typeface="ＭＳ ゴシック" pitchFamily="49" charset="-128"/>
            </a:rPr>
            <a:t>％になりました。</a:t>
          </a:r>
        </a:p>
        <a:p>
          <a:r>
            <a:rPr kumimoji="1" lang="ja-JP" altLang="en-US" sz="1400">
              <a:latin typeface="ＭＳ ゴシック" pitchFamily="49" charset="-128"/>
              <a:ea typeface="ＭＳ ゴシック" pitchFamily="49" charset="-128"/>
            </a:rPr>
            <a:t>　これは一般会計及び特別会計の実質収支額と公営企業会計の資金剰余額の合計が昨年度の</a:t>
          </a:r>
          <a:r>
            <a:rPr kumimoji="1" lang="en-US" altLang="ja-JP" sz="1400">
              <a:latin typeface="ＭＳ ゴシック" pitchFamily="49" charset="-128"/>
              <a:ea typeface="ＭＳ ゴシック" pitchFamily="49" charset="-128"/>
            </a:rPr>
            <a:t>13,311</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1,557</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14,868</a:t>
          </a:r>
          <a:r>
            <a:rPr kumimoji="1" lang="ja-JP" altLang="en-US" sz="1400">
              <a:latin typeface="ＭＳ ゴシック" pitchFamily="49" charset="-128"/>
              <a:ea typeface="ＭＳ ゴシック" pitchFamily="49" charset="-128"/>
            </a:rPr>
            <a:t>百万円になったことで、黒字額が増加したことによるものです。</a:t>
          </a:r>
        </a:p>
        <a:p>
          <a:r>
            <a:rPr kumimoji="1" lang="ja-JP" altLang="en-US" sz="1400">
              <a:latin typeface="ＭＳ ゴシック" pitchFamily="49" charset="-128"/>
              <a:ea typeface="ＭＳ ゴシック" pitchFamily="49" charset="-128"/>
            </a:rPr>
            <a:t>　主な要因として、小型自動車競走事業費特別会計では、実質収支額が昨年度の</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544</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368</a:t>
          </a:r>
          <a:r>
            <a:rPr kumimoji="1" lang="ja-JP" altLang="en-US" sz="1400">
              <a:latin typeface="ＭＳ ゴシック" pitchFamily="49" charset="-128"/>
              <a:ea typeface="ＭＳ ゴシック" pitchFamily="49" charset="-128"/>
            </a:rPr>
            <a:t>百万円増加しました。</a:t>
          </a:r>
        </a:p>
        <a:p>
          <a:r>
            <a:rPr kumimoji="1" lang="ja-JP" altLang="en-US" sz="1400">
              <a:latin typeface="ＭＳ ゴシック" pitchFamily="49" charset="-128"/>
              <a:ea typeface="ＭＳ ゴシック" pitchFamily="49" charset="-128"/>
            </a:rPr>
            <a:t>　また、病院事業会計では、昨年度まで存在した介護老人保健施設事業会計と訪問看護事業会計が病院事業会計として一本化され、未収金と貯蔵品が増加したことにより流動資産が</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百万円増加した一方、未払金が増加したことにより建設改良費等に充てるための企業債を除いた流動負債が</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百万円減少し、資金剰余額が</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百万円増加しました。</a:t>
          </a:r>
        </a:p>
        <a:p>
          <a:r>
            <a:rPr kumimoji="1" lang="ja-JP" altLang="en-US" sz="1400">
              <a:latin typeface="ＭＳ ゴシック" pitchFamily="49" charset="-128"/>
              <a:ea typeface="ＭＳ ゴシック" pitchFamily="49" charset="-128"/>
            </a:rPr>
            <a:t>　なお、下水道事業費特別会計と農業集落排水事業費特別会計が公営企業化されたことによりその他会計（黒字）から分割され、公共下水道事業会計、農業集落排水事業会計として追加されました。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2/03_&#20316;&#26989;&#12501;&#12457;&#12523;&#12480;/01_&#12304;&#37329;&#23376;&#12305;&#32207;&#25324;&#34920;&#12289;1&#12289;2/&#12304;&#36001;&#25919;&#29366;&#27841;&#36039;&#26009;&#38598;&#12305;_102041_&#20234;&#21218;&#23822;&#24066;_2020&#65288;&#37329;&#23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0316&#20462;&#27491;&#12304;&#36001;&#25919;&#29366;&#27841;&#36039;&#26009;&#38598;&#12305;_102041_&#20234;&#21218;&#23822;&#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伊勢崎市公共施設管理公社</v>
          </cell>
        </row>
        <row r="8">
          <cell r="B8" t="str">
            <v>学校給食センター事業費特別会計</v>
          </cell>
          <cell r="BS8" t="str">
            <v>伊勢崎市スポーツ協会</v>
          </cell>
        </row>
        <row r="9">
          <cell r="BS9" t="str">
            <v>さかい・ふるさと創生基金</v>
          </cell>
        </row>
        <row r="28">
          <cell r="B28" t="str">
            <v>国民健康保険特別会計</v>
          </cell>
        </row>
        <row r="29">
          <cell r="B29" t="str">
            <v>介護保険特別会計</v>
          </cell>
        </row>
        <row r="30">
          <cell r="B30" t="str">
            <v>後期高齢者医療特別会計</v>
          </cell>
        </row>
        <row r="31">
          <cell r="B31" t="str">
            <v>小型自動車競走事業費特別会計</v>
          </cell>
        </row>
        <row r="32">
          <cell r="B32" t="str">
            <v>水道事業会計</v>
          </cell>
        </row>
        <row r="33">
          <cell r="B33" t="str">
            <v>公共下水道事業会計</v>
          </cell>
        </row>
        <row r="34">
          <cell r="B34" t="str">
            <v>農業集落排水事業会計</v>
          </cell>
        </row>
        <row r="35">
          <cell r="B35" t="str">
            <v>特定地域生活排水処理事業会計</v>
          </cell>
        </row>
        <row r="36">
          <cell r="B36" t="str">
            <v>病院事業会計</v>
          </cell>
        </row>
        <row r="68">
          <cell r="B68" t="str">
            <v>群馬県市町村総合事務組合</v>
          </cell>
        </row>
        <row r="69">
          <cell r="B69" t="str">
            <v>群馬県市町村会館管理組合</v>
          </cell>
        </row>
        <row r="70">
          <cell r="B70" t="str">
            <v>群馬県後期高齢者医療広域連合（一般会計）</v>
          </cell>
        </row>
        <row r="71">
          <cell r="B71" t="str">
            <v>群馬県後期高齢者医療広域連合（特別会計）</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44262</v>
          </cell>
          <cell r="F3">
            <v>42581</v>
          </cell>
        </row>
        <row r="5">
          <cell r="A5" t="str">
            <v xml:space="preserve"> H29</v>
          </cell>
          <cell r="D5">
            <v>40666</v>
          </cell>
          <cell r="F5">
            <v>45426</v>
          </cell>
        </row>
        <row r="7">
          <cell r="A7" t="str">
            <v xml:space="preserve"> H30</v>
          </cell>
          <cell r="D7">
            <v>54621</v>
          </cell>
          <cell r="F7">
            <v>45022</v>
          </cell>
        </row>
        <row r="9">
          <cell r="A9" t="str">
            <v xml:space="preserve"> R01</v>
          </cell>
          <cell r="D9">
            <v>48134</v>
          </cell>
          <cell r="F9">
            <v>46035</v>
          </cell>
        </row>
        <row r="11">
          <cell r="A11" t="str">
            <v xml:space="preserve"> R02</v>
          </cell>
          <cell r="D11">
            <v>35270</v>
          </cell>
          <cell r="F11">
            <v>43261</v>
          </cell>
        </row>
        <row r="18">
          <cell r="B18" t="str">
            <v>H28</v>
          </cell>
          <cell r="C18" t="str">
            <v>H29</v>
          </cell>
          <cell r="D18" t="str">
            <v>H30</v>
          </cell>
          <cell r="E18" t="str">
            <v>R01</v>
          </cell>
          <cell r="F18" t="str">
            <v>R02</v>
          </cell>
        </row>
        <row r="19">
          <cell r="A19" t="str">
            <v>実質収支額</v>
          </cell>
          <cell r="B19">
            <v>4.68</v>
          </cell>
          <cell r="C19">
            <v>5.42</v>
          </cell>
          <cell r="D19">
            <v>5.38</v>
          </cell>
          <cell r="E19">
            <v>5.94</v>
          </cell>
          <cell r="F19">
            <v>6.23</v>
          </cell>
        </row>
        <row r="20">
          <cell r="A20" t="str">
            <v>財政調整基金残高</v>
          </cell>
          <cell r="B20">
            <v>14.54</v>
          </cell>
          <cell r="C20">
            <v>12.17</v>
          </cell>
          <cell r="D20">
            <v>11.2</v>
          </cell>
          <cell r="E20">
            <v>12.27</v>
          </cell>
          <cell r="F20">
            <v>12.65</v>
          </cell>
        </row>
        <row r="21">
          <cell r="A21" t="str">
            <v>実質単年度収支</v>
          </cell>
          <cell r="B21">
            <v>-6.06</v>
          </cell>
          <cell r="C21">
            <v>-3.95</v>
          </cell>
          <cell r="D21">
            <v>-3.94</v>
          </cell>
          <cell r="E21">
            <v>-1.26</v>
          </cell>
          <cell r="F21">
            <v>-1.74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1.1499999999999999</v>
          </cell>
          <cell r="D27" t="e">
            <v>#N/A</v>
          </cell>
          <cell r="E27">
            <v>1.18</v>
          </cell>
          <cell r="F27" t="e">
            <v>#N/A</v>
          </cell>
          <cell r="G27">
            <v>1.2</v>
          </cell>
          <cell r="H27" t="e">
            <v>#N/A</v>
          </cell>
          <cell r="I27">
            <v>1.22</v>
          </cell>
          <cell r="J27" t="e">
            <v>#N/A</v>
          </cell>
          <cell r="K27">
            <v>0.11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農業集落排水事業会計</v>
          </cell>
          <cell r="B29" t="e">
            <v>#VALUE!</v>
          </cell>
          <cell r="C29" t="e">
            <v>#VALUE!</v>
          </cell>
          <cell r="D29" t="e">
            <v>#VALUE!</v>
          </cell>
          <cell r="E29" t="e">
            <v>#VALUE!</v>
          </cell>
          <cell r="F29" t="e">
            <v>#VALUE!</v>
          </cell>
          <cell r="G29" t="e">
            <v>#VALUE!</v>
          </cell>
          <cell r="H29" t="e">
            <v>#VALUE!</v>
          </cell>
          <cell r="I29" t="e">
            <v>#VALUE!</v>
          </cell>
          <cell r="J29" t="e">
            <v>#N/A</v>
          </cell>
          <cell r="K29">
            <v>0.1</v>
          </cell>
        </row>
        <row r="30">
          <cell r="A30" t="str">
            <v>公共下水道事業会計</v>
          </cell>
          <cell r="B30" t="e">
            <v>#VALUE!</v>
          </cell>
          <cell r="C30" t="e">
            <v>#VALUE!</v>
          </cell>
          <cell r="D30" t="e">
            <v>#VALUE!</v>
          </cell>
          <cell r="E30" t="e">
            <v>#VALUE!</v>
          </cell>
          <cell r="F30" t="e">
            <v>#VALUE!</v>
          </cell>
          <cell r="G30" t="e">
            <v>#VALUE!</v>
          </cell>
          <cell r="H30" t="e">
            <v>#VALUE!</v>
          </cell>
          <cell r="I30" t="e">
            <v>#VALUE!</v>
          </cell>
          <cell r="J30" t="e">
            <v>#N/A</v>
          </cell>
          <cell r="K30">
            <v>0.64</v>
          </cell>
        </row>
        <row r="31">
          <cell r="A31" t="str">
            <v>国民健康保険特別会計</v>
          </cell>
          <cell r="B31" t="e">
            <v>#N/A</v>
          </cell>
          <cell r="C31">
            <v>1.59</v>
          </cell>
          <cell r="D31" t="e">
            <v>#N/A</v>
          </cell>
          <cell r="E31">
            <v>1.73</v>
          </cell>
          <cell r="F31" t="e">
            <v>#N/A</v>
          </cell>
          <cell r="G31">
            <v>0.54</v>
          </cell>
          <cell r="H31" t="e">
            <v>#N/A</v>
          </cell>
          <cell r="I31">
            <v>0.57999999999999996</v>
          </cell>
          <cell r="J31" t="e">
            <v>#N/A</v>
          </cell>
          <cell r="K31">
            <v>1.07</v>
          </cell>
        </row>
        <row r="32">
          <cell r="A32" t="str">
            <v>小型自動車競走事業費特別会計</v>
          </cell>
          <cell r="B32" t="e">
            <v>#N/A</v>
          </cell>
          <cell r="C32">
            <v>0.47</v>
          </cell>
          <cell r="D32" t="e">
            <v>#N/A</v>
          </cell>
          <cell r="E32">
            <v>0.68</v>
          </cell>
          <cell r="F32" t="e">
            <v>#N/A</v>
          </cell>
          <cell r="G32">
            <v>0.91</v>
          </cell>
          <cell r="H32" t="e">
            <v>#N/A</v>
          </cell>
          <cell r="I32">
            <v>0.41</v>
          </cell>
          <cell r="J32" t="e">
            <v>#N/A</v>
          </cell>
          <cell r="K32">
            <v>1.24</v>
          </cell>
        </row>
        <row r="33">
          <cell r="A33" t="str">
            <v>介護保険特別会計</v>
          </cell>
          <cell r="B33" t="e">
            <v>#N/A</v>
          </cell>
          <cell r="C33">
            <v>1.68</v>
          </cell>
          <cell r="D33" t="e">
            <v>#N/A</v>
          </cell>
          <cell r="E33">
            <v>1.39</v>
          </cell>
          <cell r="F33" t="e">
            <v>#N/A</v>
          </cell>
          <cell r="G33">
            <v>1.23</v>
          </cell>
          <cell r="H33" t="e">
            <v>#N/A</v>
          </cell>
          <cell r="I33">
            <v>1.02</v>
          </cell>
          <cell r="J33" t="e">
            <v>#N/A</v>
          </cell>
          <cell r="K33">
            <v>1.26</v>
          </cell>
        </row>
        <row r="34">
          <cell r="A34" t="str">
            <v>水道事業会計</v>
          </cell>
          <cell r="B34" t="e">
            <v>#N/A</v>
          </cell>
          <cell r="C34">
            <v>7.06</v>
          </cell>
          <cell r="D34" t="e">
            <v>#N/A</v>
          </cell>
          <cell r="E34">
            <v>6.87</v>
          </cell>
          <cell r="F34" t="e">
            <v>#N/A</v>
          </cell>
          <cell r="G34">
            <v>6.46</v>
          </cell>
          <cell r="H34" t="e">
            <v>#N/A</v>
          </cell>
          <cell r="I34">
            <v>5.76</v>
          </cell>
          <cell r="J34" t="e">
            <v>#N/A</v>
          </cell>
          <cell r="K34">
            <v>5.77</v>
          </cell>
        </row>
        <row r="35">
          <cell r="A35" t="str">
            <v>一般会計</v>
          </cell>
          <cell r="B35" t="e">
            <v>#N/A</v>
          </cell>
          <cell r="C35">
            <v>4.62</v>
          </cell>
          <cell r="D35" t="e">
            <v>#N/A</v>
          </cell>
          <cell r="E35">
            <v>5.36</v>
          </cell>
          <cell r="F35" t="e">
            <v>#N/A</v>
          </cell>
          <cell r="G35">
            <v>5.27</v>
          </cell>
          <cell r="H35" t="e">
            <v>#N/A</v>
          </cell>
          <cell r="I35">
            <v>5.83</v>
          </cell>
          <cell r="J35" t="e">
            <v>#N/A</v>
          </cell>
          <cell r="K35">
            <v>6.14</v>
          </cell>
        </row>
        <row r="36">
          <cell r="A36" t="str">
            <v>病院事業会計</v>
          </cell>
          <cell r="B36" t="e">
            <v>#N/A</v>
          </cell>
          <cell r="C36">
            <v>18.93</v>
          </cell>
          <cell r="D36" t="e">
            <v>#N/A</v>
          </cell>
          <cell r="E36">
            <v>17.64</v>
          </cell>
          <cell r="F36" t="e">
            <v>#N/A</v>
          </cell>
          <cell r="G36">
            <v>17.010000000000002</v>
          </cell>
          <cell r="H36" t="e">
            <v>#N/A</v>
          </cell>
          <cell r="I36">
            <v>16.52</v>
          </cell>
          <cell r="J36" t="e">
            <v>#N/A</v>
          </cell>
          <cell r="K36">
            <v>17.600000000000001</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7379</v>
          </cell>
          <cell r="G42">
            <v>7415</v>
          </cell>
          <cell r="J42">
            <v>7490</v>
          </cell>
          <cell r="M42">
            <v>7404</v>
          </cell>
          <cell r="P42">
            <v>7499</v>
          </cell>
        </row>
        <row r="43">
          <cell r="A43" t="str">
            <v>一時借入金の利子</v>
          </cell>
          <cell r="B43" t="str">
            <v>-</v>
          </cell>
          <cell r="E43" t="str">
            <v>-</v>
          </cell>
          <cell r="H43" t="str">
            <v>-</v>
          </cell>
          <cell r="K43" t="str">
            <v>-</v>
          </cell>
          <cell r="N43" t="str">
            <v>-</v>
          </cell>
        </row>
        <row r="44">
          <cell r="A44" t="str">
            <v>債務負担行為に基づく支出額</v>
          </cell>
          <cell r="B44">
            <v>11</v>
          </cell>
          <cell r="E44">
            <v>11</v>
          </cell>
          <cell r="H44">
            <v>1</v>
          </cell>
          <cell r="K44">
            <v>1</v>
          </cell>
          <cell r="N44">
            <v>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2275</v>
          </cell>
          <cell r="E46">
            <v>2092</v>
          </cell>
          <cell r="H46">
            <v>2052</v>
          </cell>
          <cell r="K46">
            <v>1985</v>
          </cell>
          <cell r="N46">
            <v>1904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7028</v>
          </cell>
          <cell r="E49">
            <v>7081</v>
          </cell>
          <cell r="H49">
            <v>7209</v>
          </cell>
          <cell r="K49">
            <v>7229</v>
          </cell>
          <cell r="N49">
            <v>7662</v>
          </cell>
        </row>
        <row r="50">
          <cell r="A50" t="str">
            <v>実質公債費比率の分子</v>
          </cell>
          <cell r="B50" t="e">
            <v>#N/A</v>
          </cell>
          <cell r="C50">
            <v>1935</v>
          </cell>
          <cell r="D50" t="e">
            <v>#N/A</v>
          </cell>
          <cell r="E50" t="e">
            <v>#N/A</v>
          </cell>
          <cell r="F50">
            <v>1769</v>
          </cell>
          <cell r="G50" t="e">
            <v>#N/A</v>
          </cell>
          <cell r="H50" t="e">
            <v>#N/A</v>
          </cell>
          <cell r="I50">
            <v>1772</v>
          </cell>
          <cell r="J50" t="e">
            <v>#N/A</v>
          </cell>
          <cell r="K50" t="e">
            <v>#N/A</v>
          </cell>
          <cell r="L50">
            <v>1811</v>
          </cell>
          <cell r="M50" t="e">
            <v>#N/A</v>
          </cell>
          <cell r="N50" t="e">
            <v>#N/A</v>
          </cell>
          <cell r="O50">
            <v>2068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68721</v>
          </cell>
          <cell r="G56">
            <v>68014</v>
          </cell>
          <cell r="J56">
            <v>69096</v>
          </cell>
          <cell r="M56">
            <v>68991</v>
          </cell>
          <cell r="P56">
            <v>67212</v>
          </cell>
        </row>
        <row r="57">
          <cell r="A57" t="str">
            <v>充当可能特定歳入</v>
          </cell>
          <cell r="D57">
            <v>6896</v>
          </cell>
          <cell r="G57">
            <v>6569</v>
          </cell>
          <cell r="J57">
            <v>6960</v>
          </cell>
          <cell r="M57">
            <v>6851</v>
          </cell>
          <cell r="P57">
            <v>7316</v>
          </cell>
        </row>
        <row r="58">
          <cell r="A58" t="str">
            <v>充当可能基金</v>
          </cell>
          <cell r="D58">
            <v>13142</v>
          </cell>
          <cell r="G58">
            <v>12446</v>
          </cell>
          <cell r="J58">
            <v>12525</v>
          </cell>
          <cell r="M58">
            <v>11500</v>
          </cell>
          <cell r="P58">
            <v>11775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117</v>
          </cell>
          <cell r="E61">
            <v>48</v>
          </cell>
          <cell r="H61">
            <v>101</v>
          </cell>
          <cell r="K61">
            <v>119</v>
          </cell>
          <cell r="N61">
            <v>89</v>
          </cell>
        </row>
        <row r="62">
          <cell r="A62" t="str">
            <v>退職手当負担見込額</v>
          </cell>
          <cell r="B62">
            <v>10571</v>
          </cell>
          <cell r="E62">
            <v>10319</v>
          </cell>
          <cell r="H62">
            <v>10448</v>
          </cell>
          <cell r="K62">
            <v>10599</v>
          </cell>
          <cell r="N62">
            <v>10492</v>
          </cell>
        </row>
        <row r="63">
          <cell r="A63" t="str">
            <v>組合等負担等見込額</v>
          </cell>
          <cell r="B63" t="str">
            <v>-</v>
          </cell>
          <cell r="E63" t="str">
            <v>-</v>
          </cell>
          <cell r="H63" t="str">
            <v>-</v>
          </cell>
          <cell r="K63" t="str">
            <v>-</v>
          </cell>
          <cell r="N63" t="str">
            <v>-</v>
          </cell>
        </row>
        <row r="64">
          <cell r="A64" t="str">
            <v>公営企業債等繰入見込額</v>
          </cell>
          <cell r="B64">
            <v>23292</v>
          </cell>
          <cell r="E64">
            <v>22582</v>
          </cell>
          <cell r="H64">
            <v>21922</v>
          </cell>
          <cell r="K64">
            <v>20863</v>
          </cell>
          <cell r="N64">
            <v>19435</v>
          </cell>
        </row>
        <row r="65">
          <cell r="A65" t="str">
            <v>債務負担行為に基づく支出予定額</v>
          </cell>
          <cell r="B65">
            <v>19</v>
          </cell>
          <cell r="E65">
            <v>8</v>
          </cell>
          <cell r="H65">
            <v>8</v>
          </cell>
          <cell r="K65">
            <v>7</v>
          </cell>
          <cell r="N65">
            <v>6</v>
          </cell>
        </row>
        <row r="66">
          <cell r="A66" t="str">
            <v>一般会計等に係る地方債の現在高</v>
          </cell>
          <cell r="B66">
            <v>68898</v>
          </cell>
          <cell r="E66">
            <v>68319</v>
          </cell>
          <cell r="H66">
            <v>70397</v>
          </cell>
          <cell r="K66">
            <v>70802</v>
          </cell>
          <cell r="N66">
            <v>68565</v>
          </cell>
        </row>
        <row r="67">
          <cell r="A67" t="str">
            <v>将来負担比率の分子</v>
          </cell>
          <cell r="B67" t="e">
            <v>#N/A</v>
          </cell>
          <cell r="C67">
            <v>14138</v>
          </cell>
          <cell r="D67" t="e">
            <v>#N/A</v>
          </cell>
          <cell r="E67" t="e">
            <v>#N/A</v>
          </cell>
          <cell r="F67">
            <v>14247</v>
          </cell>
          <cell r="G67" t="e">
            <v>#N/A</v>
          </cell>
          <cell r="H67" t="e">
            <v>#N/A</v>
          </cell>
          <cell r="I67">
            <v>14294</v>
          </cell>
          <cell r="J67" t="e">
            <v>#N/A</v>
          </cell>
          <cell r="K67" t="e">
            <v>#N/A</v>
          </cell>
          <cell r="L67">
            <v>15048</v>
          </cell>
          <cell r="M67" t="e">
            <v>#N/A</v>
          </cell>
          <cell r="N67" t="e">
            <v>#N/A</v>
          </cell>
          <cell r="O67">
            <v>12284</v>
          </cell>
          <cell r="P67" t="e">
            <v>#N/A</v>
          </cell>
        </row>
        <row r="71">
          <cell r="B71" t="str">
            <v>H30</v>
          </cell>
          <cell r="C71" t="str">
            <v>R01</v>
          </cell>
          <cell r="D71" t="str">
            <v>R02</v>
          </cell>
        </row>
        <row r="72">
          <cell r="A72" t="str">
            <v>財政調整基金</v>
          </cell>
          <cell r="B72">
            <v>4769</v>
          </cell>
          <cell r="C72">
            <v>5207</v>
          </cell>
          <cell r="D72">
            <v>5537</v>
          </cell>
        </row>
        <row r="73">
          <cell r="A73" t="str">
            <v>減債基金</v>
          </cell>
          <cell r="B73">
            <v>1036</v>
          </cell>
          <cell r="C73">
            <v>36</v>
          </cell>
          <cell r="D73">
            <v>36</v>
          </cell>
        </row>
        <row r="74">
          <cell r="A74" t="str">
            <v>その他特定目的基金</v>
          </cell>
          <cell r="B74">
            <v>3075</v>
          </cell>
          <cell r="C74">
            <v>2369</v>
          </cell>
          <cell r="D74">
            <v>1957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40" sqref="E40:S40"/>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21</v>
      </c>
      <c r="C3" s="610"/>
      <c r="D3" s="610"/>
      <c r="E3" s="611"/>
      <c r="F3" s="611"/>
      <c r="G3" s="611"/>
      <c r="H3" s="611"/>
      <c r="I3" s="611"/>
      <c r="J3" s="611"/>
      <c r="K3" s="611"/>
      <c r="L3" s="611" t="s">
        <v>22</v>
      </c>
      <c r="M3" s="611"/>
      <c r="N3" s="611"/>
      <c r="O3" s="611"/>
      <c r="P3" s="611"/>
      <c r="Q3" s="611"/>
      <c r="R3" s="614"/>
      <c r="S3" s="614"/>
      <c r="T3" s="614"/>
      <c r="U3" s="614"/>
      <c r="V3" s="615"/>
      <c r="W3" s="500" t="s">
        <v>23</v>
      </c>
      <c r="X3" s="501"/>
      <c r="Y3" s="501"/>
      <c r="Z3" s="501"/>
      <c r="AA3" s="501"/>
      <c r="AB3" s="610"/>
      <c r="AC3" s="614" t="s">
        <v>24</v>
      </c>
      <c r="AD3" s="501"/>
      <c r="AE3" s="501"/>
      <c r="AF3" s="501"/>
      <c r="AG3" s="501"/>
      <c r="AH3" s="501"/>
      <c r="AI3" s="501"/>
      <c r="AJ3" s="501"/>
      <c r="AK3" s="501"/>
      <c r="AL3" s="576"/>
      <c r="AM3" s="500" t="s">
        <v>25</v>
      </c>
      <c r="AN3" s="501"/>
      <c r="AO3" s="501"/>
      <c r="AP3" s="501"/>
      <c r="AQ3" s="501"/>
      <c r="AR3" s="501"/>
      <c r="AS3" s="501"/>
      <c r="AT3" s="501"/>
      <c r="AU3" s="501"/>
      <c r="AV3" s="501"/>
      <c r="AW3" s="501"/>
      <c r="AX3" s="576"/>
      <c r="AY3" s="568" t="s">
        <v>26</v>
      </c>
      <c r="AZ3" s="569"/>
      <c r="BA3" s="569"/>
      <c r="BB3" s="569"/>
      <c r="BC3" s="569"/>
      <c r="BD3" s="569"/>
      <c r="BE3" s="569"/>
      <c r="BF3" s="569"/>
      <c r="BG3" s="569"/>
      <c r="BH3" s="569"/>
      <c r="BI3" s="569"/>
      <c r="BJ3" s="569"/>
      <c r="BK3" s="569"/>
      <c r="BL3" s="569"/>
      <c r="BM3" s="618"/>
      <c r="BN3" s="500" t="s">
        <v>27</v>
      </c>
      <c r="BO3" s="501"/>
      <c r="BP3" s="501"/>
      <c r="BQ3" s="501"/>
      <c r="BR3" s="501"/>
      <c r="BS3" s="501"/>
      <c r="BT3" s="501"/>
      <c r="BU3" s="576"/>
      <c r="BV3" s="500" t="s">
        <v>28</v>
      </c>
      <c r="BW3" s="501"/>
      <c r="BX3" s="501"/>
      <c r="BY3" s="501"/>
      <c r="BZ3" s="501"/>
      <c r="CA3" s="501"/>
      <c r="CB3" s="501"/>
      <c r="CC3" s="576"/>
      <c r="CD3" s="568" t="s">
        <v>26</v>
      </c>
      <c r="CE3" s="569"/>
      <c r="CF3" s="569"/>
      <c r="CG3" s="569"/>
      <c r="CH3" s="569"/>
      <c r="CI3" s="569"/>
      <c r="CJ3" s="569"/>
      <c r="CK3" s="569"/>
      <c r="CL3" s="569"/>
      <c r="CM3" s="569"/>
      <c r="CN3" s="569"/>
      <c r="CO3" s="569"/>
      <c r="CP3" s="569"/>
      <c r="CQ3" s="569"/>
      <c r="CR3" s="569"/>
      <c r="CS3" s="618"/>
      <c r="CT3" s="500" t="s">
        <v>29</v>
      </c>
      <c r="CU3" s="501"/>
      <c r="CV3" s="501"/>
      <c r="CW3" s="501"/>
      <c r="CX3" s="501"/>
      <c r="CY3" s="501"/>
      <c r="CZ3" s="501"/>
      <c r="DA3" s="576"/>
      <c r="DB3" s="500" t="s">
        <v>30</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31</v>
      </c>
      <c r="AZ4" s="428"/>
      <c r="BA4" s="428"/>
      <c r="BB4" s="428"/>
      <c r="BC4" s="428"/>
      <c r="BD4" s="428"/>
      <c r="BE4" s="428"/>
      <c r="BF4" s="428"/>
      <c r="BG4" s="428"/>
      <c r="BH4" s="428"/>
      <c r="BI4" s="428"/>
      <c r="BJ4" s="428"/>
      <c r="BK4" s="428"/>
      <c r="BL4" s="428"/>
      <c r="BM4" s="429"/>
      <c r="BN4" s="430">
        <v>101773262</v>
      </c>
      <c r="BO4" s="431"/>
      <c r="BP4" s="431"/>
      <c r="BQ4" s="431"/>
      <c r="BR4" s="431"/>
      <c r="BS4" s="431"/>
      <c r="BT4" s="431"/>
      <c r="BU4" s="432"/>
      <c r="BV4" s="430">
        <v>79146272</v>
      </c>
      <c r="BW4" s="431"/>
      <c r="BX4" s="431"/>
      <c r="BY4" s="431"/>
      <c r="BZ4" s="431"/>
      <c r="CA4" s="431"/>
      <c r="CB4" s="431"/>
      <c r="CC4" s="432"/>
      <c r="CD4" s="602" t="s">
        <v>32</v>
      </c>
      <c r="CE4" s="603"/>
      <c r="CF4" s="603"/>
      <c r="CG4" s="603"/>
      <c r="CH4" s="603"/>
      <c r="CI4" s="603"/>
      <c r="CJ4" s="603"/>
      <c r="CK4" s="603"/>
      <c r="CL4" s="603"/>
      <c r="CM4" s="603"/>
      <c r="CN4" s="603"/>
      <c r="CO4" s="603"/>
      <c r="CP4" s="603"/>
      <c r="CQ4" s="603"/>
      <c r="CR4" s="603"/>
      <c r="CS4" s="604"/>
      <c r="CT4" s="605">
        <v>6.2</v>
      </c>
      <c r="CU4" s="606"/>
      <c r="CV4" s="606"/>
      <c r="CW4" s="606"/>
      <c r="CX4" s="606"/>
      <c r="CY4" s="606"/>
      <c r="CZ4" s="606"/>
      <c r="DA4" s="607"/>
      <c r="DB4" s="605">
        <v>5.9</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33</v>
      </c>
      <c r="AN5" s="409"/>
      <c r="AO5" s="409"/>
      <c r="AP5" s="409"/>
      <c r="AQ5" s="409"/>
      <c r="AR5" s="409"/>
      <c r="AS5" s="409"/>
      <c r="AT5" s="410"/>
      <c r="AU5" s="486" t="s">
        <v>34</v>
      </c>
      <c r="AV5" s="487"/>
      <c r="AW5" s="487"/>
      <c r="AX5" s="487"/>
      <c r="AY5" s="415" t="s">
        <v>35</v>
      </c>
      <c r="AZ5" s="416"/>
      <c r="BA5" s="416"/>
      <c r="BB5" s="416"/>
      <c r="BC5" s="416"/>
      <c r="BD5" s="416"/>
      <c r="BE5" s="416"/>
      <c r="BF5" s="416"/>
      <c r="BG5" s="416"/>
      <c r="BH5" s="416"/>
      <c r="BI5" s="416"/>
      <c r="BJ5" s="416"/>
      <c r="BK5" s="416"/>
      <c r="BL5" s="416"/>
      <c r="BM5" s="417"/>
      <c r="BN5" s="435">
        <v>98537538</v>
      </c>
      <c r="BO5" s="436"/>
      <c r="BP5" s="436"/>
      <c r="BQ5" s="436"/>
      <c r="BR5" s="436"/>
      <c r="BS5" s="436"/>
      <c r="BT5" s="436"/>
      <c r="BU5" s="437"/>
      <c r="BV5" s="435">
        <v>76479191</v>
      </c>
      <c r="BW5" s="436"/>
      <c r="BX5" s="436"/>
      <c r="BY5" s="436"/>
      <c r="BZ5" s="436"/>
      <c r="CA5" s="436"/>
      <c r="CB5" s="436"/>
      <c r="CC5" s="437"/>
      <c r="CD5" s="444" t="s">
        <v>36</v>
      </c>
      <c r="CE5" s="445"/>
      <c r="CF5" s="445"/>
      <c r="CG5" s="445"/>
      <c r="CH5" s="445"/>
      <c r="CI5" s="445"/>
      <c r="CJ5" s="445"/>
      <c r="CK5" s="445"/>
      <c r="CL5" s="445"/>
      <c r="CM5" s="445"/>
      <c r="CN5" s="445"/>
      <c r="CO5" s="445"/>
      <c r="CP5" s="445"/>
      <c r="CQ5" s="445"/>
      <c r="CR5" s="445"/>
      <c r="CS5" s="446"/>
      <c r="CT5" s="405">
        <v>95.5</v>
      </c>
      <c r="CU5" s="406"/>
      <c r="CV5" s="406"/>
      <c r="CW5" s="406"/>
      <c r="CX5" s="406"/>
      <c r="CY5" s="406"/>
      <c r="CZ5" s="406"/>
      <c r="DA5" s="407"/>
      <c r="DB5" s="405">
        <v>93.8</v>
      </c>
      <c r="DC5" s="406"/>
      <c r="DD5" s="406"/>
      <c r="DE5" s="406"/>
      <c r="DF5" s="406"/>
      <c r="DG5" s="406"/>
      <c r="DH5" s="406"/>
      <c r="DI5" s="407"/>
      <c r="DJ5" s="41"/>
      <c r="DK5" s="41"/>
      <c r="DL5" s="41"/>
      <c r="DM5" s="41"/>
      <c r="DN5" s="41"/>
      <c r="DO5" s="41"/>
    </row>
    <row r="6" spans="1:119" ht="18.75" customHeight="1" x14ac:dyDescent="0.15">
      <c r="A6" s="42"/>
      <c r="B6" s="582" t="s">
        <v>37</v>
      </c>
      <c r="C6" s="451"/>
      <c r="D6" s="451"/>
      <c r="E6" s="583"/>
      <c r="F6" s="583"/>
      <c r="G6" s="583"/>
      <c r="H6" s="583"/>
      <c r="I6" s="583"/>
      <c r="J6" s="583"/>
      <c r="K6" s="583"/>
      <c r="L6" s="583" t="s">
        <v>38</v>
      </c>
      <c r="M6" s="583"/>
      <c r="N6" s="583"/>
      <c r="O6" s="583"/>
      <c r="P6" s="583"/>
      <c r="Q6" s="583"/>
      <c r="R6" s="478"/>
      <c r="S6" s="478"/>
      <c r="T6" s="478"/>
      <c r="U6" s="478"/>
      <c r="V6" s="589"/>
      <c r="W6" s="517" t="s">
        <v>39</v>
      </c>
      <c r="X6" s="450"/>
      <c r="Y6" s="450"/>
      <c r="Z6" s="450"/>
      <c r="AA6" s="450"/>
      <c r="AB6" s="451"/>
      <c r="AC6" s="594" t="s">
        <v>40</v>
      </c>
      <c r="AD6" s="595"/>
      <c r="AE6" s="595"/>
      <c r="AF6" s="595"/>
      <c r="AG6" s="595"/>
      <c r="AH6" s="595"/>
      <c r="AI6" s="595"/>
      <c r="AJ6" s="595"/>
      <c r="AK6" s="595"/>
      <c r="AL6" s="596"/>
      <c r="AM6" s="506" t="s">
        <v>41</v>
      </c>
      <c r="AN6" s="409"/>
      <c r="AO6" s="409"/>
      <c r="AP6" s="409"/>
      <c r="AQ6" s="409"/>
      <c r="AR6" s="409"/>
      <c r="AS6" s="409"/>
      <c r="AT6" s="410"/>
      <c r="AU6" s="486" t="s">
        <v>34</v>
      </c>
      <c r="AV6" s="487"/>
      <c r="AW6" s="487"/>
      <c r="AX6" s="487"/>
      <c r="AY6" s="415" t="s">
        <v>42</v>
      </c>
      <c r="AZ6" s="416"/>
      <c r="BA6" s="416"/>
      <c r="BB6" s="416"/>
      <c r="BC6" s="416"/>
      <c r="BD6" s="416"/>
      <c r="BE6" s="416"/>
      <c r="BF6" s="416"/>
      <c r="BG6" s="416"/>
      <c r="BH6" s="416"/>
      <c r="BI6" s="416"/>
      <c r="BJ6" s="416"/>
      <c r="BK6" s="416"/>
      <c r="BL6" s="416"/>
      <c r="BM6" s="417"/>
      <c r="BN6" s="435">
        <v>3235724</v>
      </c>
      <c r="BO6" s="436"/>
      <c r="BP6" s="436"/>
      <c r="BQ6" s="436"/>
      <c r="BR6" s="436"/>
      <c r="BS6" s="436"/>
      <c r="BT6" s="436"/>
      <c r="BU6" s="437"/>
      <c r="BV6" s="435">
        <v>2667081</v>
      </c>
      <c r="BW6" s="436"/>
      <c r="BX6" s="436"/>
      <c r="BY6" s="436"/>
      <c r="BZ6" s="436"/>
      <c r="CA6" s="436"/>
      <c r="CB6" s="436"/>
      <c r="CC6" s="437"/>
      <c r="CD6" s="444" t="s">
        <v>43</v>
      </c>
      <c r="CE6" s="445"/>
      <c r="CF6" s="445"/>
      <c r="CG6" s="445"/>
      <c r="CH6" s="445"/>
      <c r="CI6" s="445"/>
      <c r="CJ6" s="445"/>
      <c r="CK6" s="445"/>
      <c r="CL6" s="445"/>
      <c r="CM6" s="445"/>
      <c r="CN6" s="445"/>
      <c r="CO6" s="445"/>
      <c r="CP6" s="445"/>
      <c r="CQ6" s="445"/>
      <c r="CR6" s="445"/>
      <c r="CS6" s="446"/>
      <c r="CT6" s="579">
        <v>101.8</v>
      </c>
      <c r="CU6" s="580"/>
      <c r="CV6" s="580"/>
      <c r="CW6" s="580"/>
      <c r="CX6" s="580"/>
      <c r="CY6" s="580"/>
      <c r="CZ6" s="580"/>
      <c r="DA6" s="581"/>
      <c r="DB6" s="579">
        <v>99.4</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44</v>
      </c>
      <c r="AN7" s="409"/>
      <c r="AO7" s="409"/>
      <c r="AP7" s="409"/>
      <c r="AQ7" s="409"/>
      <c r="AR7" s="409"/>
      <c r="AS7" s="409"/>
      <c r="AT7" s="410"/>
      <c r="AU7" s="486" t="s">
        <v>45</v>
      </c>
      <c r="AV7" s="487"/>
      <c r="AW7" s="487"/>
      <c r="AX7" s="487"/>
      <c r="AY7" s="415" t="s">
        <v>46</v>
      </c>
      <c r="AZ7" s="416"/>
      <c r="BA7" s="416"/>
      <c r="BB7" s="416"/>
      <c r="BC7" s="416"/>
      <c r="BD7" s="416"/>
      <c r="BE7" s="416"/>
      <c r="BF7" s="416"/>
      <c r="BG7" s="416"/>
      <c r="BH7" s="416"/>
      <c r="BI7" s="416"/>
      <c r="BJ7" s="416"/>
      <c r="BK7" s="416"/>
      <c r="BL7" s="416"/>
      <c r="BM7" s="417"/>
      <c r="BN7" s="435">
        <v>509966</v>
      </c>
      <c r="BO7" s="436"/>
      <c r="BP7" s="436"/>
      <c r="BQ7" s="436"/>
      <c r="BR7" s="436"/>
      <c r="BS7" s="436"/>
      <c r="BT7" s="436"/>
      <c r="BU7" s="437"/>
      <c r="BV7" s="435">
        <v>147943</v>
      </c>
      <c r="BW7" s="436"/>
      <c r="BX7" s="436"/>
      <c r="BY7" s="436"/>
      <c r="BZ7" s="436"/>
      <c r="CA7" s="436"/>
      <c r="CB7" s="436"/>
      <c r="CC7" s="437"/>
      <c r="CD7" s="444" t="s">
        <v>47</v>
      </c>
      <c r="CE7" s="445"/>
      <c r="CF7" s="445"/>
      <c r="CG7" s="445"/>
      <c r="CH7" s="445"/>
      <c r="CI7" s="445"/>
      <c r="CJ7" s="445"/>
      <c r="CK7" s="445"/>
      <c r="CL7" s="445"/>
      <c r="CM7" s="445"/>
      <c r="CN7" s="445"/>
      <c r="CO7" s="445"/>
      <c r="CP7" s="445"/>
      <c r="CQ7" s="445"/>
      <c r="CR7" s="445"/>
      <c r="CS7" s="446"/>
      <c r="CT7" s="435">
        <v>43759600</v>
      </c>
      <c r="CU7" s="436"/>
      <c r="CV7" s="436"/>
      <c r="CW7" s="436"/>
      <c r="CX7" s="436"/>
      <c r="CY7" s="436"/>
      <c r="CZ7" s="436"/>
      <c r="DA7" s="437"/>
      <c r="DB7" s="435">
        <v>42428578</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48</v>
      </c>
      <c r="AN8" s="409"/>
      <c r="AO8" s="409"/>
      <c r="AP8" s="409"/>
      <c r="AQ8" s="409"/>
      <c r="AR8" s="409"/>
      <c r="AS8" s="409"/>
      <c r="AT8" s="410"/>
      <c r="AU8" s="486" t="s">
        <v>34</v>
      </c>
      <c r="AV8" s="487"/>
      <c r="AW8" s="487"/>
      <c r="AX8" s="487"/>
      <c r="AY8" s="415" t="s">
        <v>49</v>
      </c>
      <c r="AZ8" s="416"/>
      <c r="BA8" s="416"/>
      <c r="BB8" s="416"/>
      <c r="BC8" s="416"/>
      <c r="BD8" s="416"/>
      <c r="BE8" s="416"/>
      <c r="BF8" s="416"/>
      <c r="BG8" s="416"/>
      <c r="BH8" s="416"/>
      <c r="BI8" s="416"/>
      <c r="BJ8" s="416"/>
      <c r="BK8" s="416"/>
      <c r="BL8" s="416"/>
      <c r="BM8" s="417"/>
      <c r="BN8" s="435">
        <v>2725758</v>
      </c>
      <c r="BO8" s="436"/>
      <c r="BP8" s="436"/>
      <c r="BQ8" s="436"/>
      <c r="BR8" s="436"/>
      <c r="BS8" s="436"/>
      <c r="BT8" s="436"/>
      <c r="BU8" s="437"/>
      <c r="BV8" s="435">
        <v>2519138</v>
      </c>
      <c r="BW8" s="436"/>
      <c r="BX8" s="436"/>
      <c r="BY8" s="436"/>
      <c r="BZ8" s="436"/>
      <c r="CA8" s="436"/>
      <c r="CB8" s="436"/>
      <c r="CC8" s="437"/>
      <c r="CD8" s="444" t="s">
        <v>50</v>
      </c>
      <c r="CE8" s="445"/>
      <c r="CF8" s="445"/>
      <c r="CG8" s="445"/>
      <c r="CH8" s="445"/>
      <c r="CI8" s="445"/>
      <c r="CJ8" s="445"/>
      <c r="CK8" s="445"/>
      <c r="CL8" s="445"/>
      <c r="CM8" s="445"/>
      <c r="CN8" s="445"/>
      <c r="CO8" s="445"/>
      <c r="CP8" s="445"/>
      <c r="CQ8" s="445"/>
      <c r="CR8" s="445"/>
      <c r="CS8" s="446"/>
      <c r="CT8" s="541">
        <v>0.86</v>
      </c>
      <c r="CU8" s="542"/>
      <c r="CV8" s="542"/>
      <c r="CW8" s="542"/>
      <c r="CX8" s="542"/>
      <c r="CY8" s="542"/>
      <c r="CZ8" s="542"/>
      <c r="DA8" s="543"/>
      <c r="DB8" s="541">
        <v>0.85</v>
      </c>
      <c r="DC8" s="542"/>
      <c r="DD8" s="542"/>
      <c r="DE8" s="542"/>
      <c r="DF8" s="542"/>
      <c r="DG8" s="542"/>
      <c r="DH8" s="542"/>
      <c r="DI8" s="543"/>
      <c r="DJ8" s="41"/>
      <c r="DK8" s="41"/>
      <c r="DL8" s="41"/>
      <c r="DM8" s="41"/>
      <c r="DN8" s="41"/>
      <c r="DO8" s="41"/>
    </row>
    <row r="9" spans="1:119" ht="18.75" customHeight="1" thickBot="1" x14ac:dyDescent="0.2">
      <c r="A9" s="42"/>
      <c r="B9" s="568" t="s">
        <v>51</v>
      </c>
      <c r="C9" s="569"/>
      <c r="D9" s="569"/>
      <c r="E9" s="569"/>
      <c r="F9" s="569"/>
      <c r="G9" s="569"/>
      <c r="H9" s="569"/>
      <c r="I9" s="569"/>
      <c r="J9" s="569"/>
      <c r="K9" s="489"/>
      <c r="L9" s="570" t="s">
        <v>52</v>
      </c>
      <c r="M9" s="571"/>
      <c r="N9" s="571"/>
      <c r="O9" s="571"/>
      <c r="P9" s="571"/>
      <c r="Q9" s="572"/>
      <c r="R9" s="573">
        <v>211850</v>
      </c>
      <c r="S9" s="574"/>
      <c r="T9" s="574"/>
      <c r="U9" s="574"/>
      <c r="V9" s="575"/>
      <c r="W9" s="500" t="s">
        <v>53</v>
      </c>
      <c r="X9" s="501"/>
      <c r="Y9" s="501"/>
      <c r="Z9" s="501"/>
      <c r="AA9" s="501"/>
      <c r="AB9" s="501"/>
      <c r="AC9" s="501"/>
      <c r="AD9" s="501"/>
      <c r="AE9" s="501"/>
      <c r="AF9" s="501"/>
      <c r="AG9" s="501"/>
      <c r="AH9" s="501"/>
      <c r="AI9" s="501"/>
      <c r="AJ9" s="501"/>
      <c r="AK9" s="501"/>
      <c r="AL9" s="576"/>
      <c r="AM9" s="506" t="s">
        <v>54</v>
      </c>
      <c r="AN9" s="409"/>
      <c r="AO9" s="409"/>
      <c r="AP9" s="409"/>
      <c r="AQ9" s="409"/>
      <c r="AR9" s="409"/>
      <c r="AS9" s="409"/>
      <c r="AT9" s="410"/>
      <c r="AU9" s="486" t="s">
        <v>34</v>
      </c>
      <c r="AV9" s="487"/>
      <c r="AW9" s="487"/>
      <c r="AX9" s="487"/>
      <c r="AY9" s="415" t="s">
        <v>55</v>
      </c>
      <c r="AZ9" s="416"/>
      <c r="BA9" s="416"/>
      <c r="BB9" s="416"/>
      <c r="BC9" s="416"/>
      <c r="BD9" s="416"/>
      <c r="BE9" s="416"/>
      <c r="BF9" s="416"/>
      <c r="BG9" s="416"/>
      <c r="BH9" s="416"/>
      <c r="BI9" s="416"/>
      <c r="BJ9" s="416"/>
      <c r="BK9" s="416"/>
      <c r="BL9" s="416"/>
      <c r="BM9" s="417"/>
      <c r="BN9" s="435">
        <v>206620</v>
      </c>
      <c r="BO9" s="436"/>
      <c r="BP9" s="436"/>
      <c r="BQ9" s="436"/>
      <c r="BR9" s="436"/>
      <c r="BS9" s="436"/>
      <c r="BT9" s="436"/>
      <c r="BU9" s="437"/>
      <c r="BV9" s="435">
        <v>227936</v>
      </c>
      <c r="BW9" s="436"/>
      <c r="BX9" s="436"/>
      <c r="BY9" s="436"/>
      <c r="BZ9" s="436"/>
      <c r="CA9" s="436"/>
      <c r="CB9" s="436"/>
      <c r="CC9" s="437"/>
      <c r="CD9" s="444" t="s">
        <v>56</v>
      </c>
      <c r="CE9" s="445"/>
      <c r="CF9" s="445"/>
      <c r="CG9" s="445"/>
      <c r="CH9" s="445"/>
      <c r="CI9" s="445"/>
      <c r="CJ9" s="445"/>
      <c r="CK9" s="445"/>
      <c r="CL9" s="445"/>
      <c r="CM9" s="445"/>
      <c r="CN9" s="445"/>
      <c r="CO9" s="445"/>
      <c r="CP9" s="445"/>
      <c r="CQ9" s="445"/>
      <c r="CR9" s="445"/>
      <c r="CS9" s="446"/>
      <c r="CT9" s="405">
        <v>14.4</v>
      </c>
      <c r="CU9" s="406"/>
      <c r="CV9" s="406"/>
      <c r="CW9" s="406"/>
      <c r="CX9" s="406"/>
      <c r="CY9" s="406"/>
      <c r="CZ9" s="406"/>
      <c r="DA9" s="407"/>
      <c r="DB9" s="405">
        <v>14.1</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57</v>
      </c>
      <c r="M10" s="409"/>
      <c r="N10" s="409"/>
      <c r="O10" s="409"/>
      <c r="P10" s="409"/>
      <c r="Q10" s="410"/>
      <c r="R10" s="411">
        <v>208814</v>
      </c>
      <c r="S10" s="412"/>
      <c r="T10" s="412"/>
      <c r="U10" s="412"/>
      <c r="V10" s="414"/>
      <c r="W10" s="577"/>
      <c r="X10" s="388"/>
      <c r="Y10" s="388"/>
      <c r="Z10" s="388"/>
      <c r="AA10" s="388"/>
      <c r="AB10" s="388"/>
      <c r="AC10" s="388"/>
      <c r="AD10" s="388"/>
      <c r="AE10" s="388"/>
      <c r="AF10" s="388"/>
      <c r="AG10" s="388"/>
      <c r="AH10" s="388"/>
      <c r="AI10" s="388"/>
      <c r="AJ10" s="388"/>
      <c r="AK10" s="388"/>
      <c r="AL10" s="578"/>
      <c r="AM10" s="506" t="s">
        <v>58</v>
      </c>
      <c r="AN10" s="409"/>
      <c r="AO10" s="409"/>
      <c r="AP10" s="409"/>
      <c r="AQ10" s="409"/>
      <c r="AR10" s="409"/>
      <c r="AS10" s="409"/>
      <c r="AT10" s="410"/>
      <c r="AU10" s="486" t="s">
        <v>34</v>
      </c>
      <c r="AV10" s="487"/>
      <c r="AW10" s="487"/>
      <c r="AX10" s="487"/>
      <c r="AY10" s="415" t="s">
        <v>59</v>
      </c>
      <c r="AZ10" s="416"/>
      <c r="BA10" s="416"/>
      <c r="BB10" s="416"/>
      <c r="BC10" s="416"/>
      <c r="BD10" s="416"/>
      <c r="BE10" s="416"/>
      <c r="BF10" s="416"/>
      <c r="BG10" s="416"/>
      <c r="BH10" s="416"/>
      <c r="BI10" s="416"/>
      <c r="BJ10" s="416"/>
      <c r="BK10" s="416"/>
      <c r="BL10" s="416"/>
      <c r="BM10" s="417"/>
      <c r="BN10" s="435">
        <v>309</v>
      </c>
      <c r="BO10" s="436"/>
      <c r="BP10" s="436"/>
      <c r="BQ10" s="436"/>
      <c r="BR10" s="436"/>
      <c r="BS10" s="436"/>
      <c r="BT10" s="436"/>
      <c r="BU10" s="437"/>
      <c r="BV10" s="435">
        <v>994</v>
      </c>
      <c r="BW10" s="436"/>
      <c r="BX10" s="436"/>
      <c r="BY10" s="436"/>
      <c r="BZ10" s="436"/>
      <c r="CA10" s="436"/>
      <c r="CB10" s="436"/>
      <c r="CC10" s="437"/>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61</v>
      </c>
      <c r="M11" s="391"/>
      <c r="N11" s="391"/>
      <c r="O11" s="391"/>
      <c r="P11" s="391"/>
      <c r="Q11" s="392"/>
      <c r="R11" s="565" t="s">
        <v>62</v>
      </c>
      <c r="S11" s="566"/>
      <c r="T11" s="566"/>
      <c r="U11" s="566"/>
      <c r="V11" s="567"/>
      <c r="W11" s="577"/>
      <c r="X11" s="388"/>
      <c r="Y11" s="388"/>
      <c r="Z11" s="388"/>
      <c r="AA11" s="388"/>
      <c r="AB11" s="388"/>
      <c r="AC11" s="388"/>
      <c r="AD11" s="388"/>
      <c r="AE11" s="388"/>
      <c r="AF11" s="388"/>
      <c r="AG11" s="388"/>
      <c r="AH11" s="388"/>
      <c r="AI11" s="388"/>
      <c r="AJ11" s="388"/>
      <c r="AK11" s="388"/>
      <c r="AL11" s="578"/>
      <c r="AM11" s="506" t="s">
        <v>63</v>
      </c>
      <c r="AN11" s="409"/>
      <c r="AO11" s="409"/>
      <c r="AP11" s="409"/>
      <c r="AQ11" s="409"/>
      <c r="AR11" s="409"/>
      <c r="AS11" s="409"/>
      <c r="AT11" s="410"/>
      <c r="AU11" s="486" t="s">
        <v>34</v>
      </c>
      <c r="AV11" s="487"/>
      <c r="AW11" s="487"/>
      <c r="AX11" s="487"/>
      <c r="AY11" s="415" t="s">
        <v>64</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65</v>
      </c>
      <c r="CE11" s="445"/>
      <c r="CF11" s="445"/>
      <c r="CG11" s="445"/>
      <c r="CH11" s="445"/>
      <c r="CI11" s="445"/>
      <c r="CJ11" s="445"/>
      <c r="CK11" s="445"/>
      <c r="CL11" s="445"/>
      <c r="CM11" s="445"/>
      <c r="CN11" s="445"/>
      <c r="CO11" s="445"/>
      <c r="CP11" s="445"/>
      <c r="CQ11" s="445"/>
      <c r="CR11" s="445"/>
      <c r="CS11" s="446"/>
      <c r="CT11" s="541" t="s">
        <v>66</v>
      </c>
      <c r="CU11" s="542"/>
      <c r="CV11" s="542"/>
      <c r="CW11" s="542"/>
      <c r="CX11" s="542"/>
      <c r="CY11" s="542"/>
      <c r="CZ11" s="542"/>
      <c r="DA11" s="543"/>
      <c r="DB11" s="541" t="s">
        <v>66</v>
      </c>
      <c r="DC11" s="542"/>
      <c r="DD11" s="542"/>
      <c r="DE11" s="542"/>
      <c r="DF11" s="542"/>
      <c r="DG11" s="542"/>
      <c r="DH11" s="542"/>
      <c r="DI11" s="543"/>
      <c r="DJ11" s="41"/>
      <c r="DK11" s="41"/>
      <c r="DL11" s="41"/>
      <c r="DM11" s="41"/>
      <c r="DN11" s="41"/>
      <c r="DO11" s="41"/>
    </row>
    <row r="12" spans="1:119" ht="18.75" customHeight="1" x14ac:dyDescent="0.15">
      <c r="A12" s="42"/>
      <c r="B12" s="544" t="s">
        <v>67</v>
      </c>
      <c r="C12" s="545"/>
      <c r="D12" s="545"/>
      <c r="E12" s="545"/>
      <c r="F12" s="545"/>
      <c r="G12" s="545"/>
      <c r="H12" s="545"/>
      <c r="I12" s="545"/>
      <c r="J12" s="545"/>
      <c r="K12" s="546"/>
      <c r="L12" s="553" t="s">
        <v>68</v>
      </c>
      <c r="M12" s="554"/>
      <c r="N12" s="554"/>
      <c r="O12" s="554"/>
      <c r="P12" s="554"/>
      <c r="Q12" s="555"/>
      <c r="R12" s="556">
        <v>213274</v>
      </c>
      <c r="S12" s="557"/>
      <c r="T12" s="557"/>
      <c r="U12" s="557"/>
      <c r="V12" s="558"/>
      <c r="W12" s="559" t="s">
        <v>26</v>
      </c>
      <c r="X12" s="487"/>
      <c r="Y12" s="487"/>
      <c r="Z12" s="487"/>
      <c r="AA12" s="487"/>
      <c r="AB12" s="560"/>
      <c r="AC12" s="561" t="s">
        <v>69</v>
      </c>
      <c r="AD12" s="562"/>
      <c r="AE12" s="562"/>
      <c r="AF12" s="562"/>
      <c r="AG12" s="563"/>
      <c r="AH12" s="561" t="s">
        <v>70</v>
      </c>
      <c r="AI12" s="562"/>
      <c r="AJ12" s="562"/>
      <c r="AK12" s="562"/>
      <c r="AL12" s="564"/>
      <c r="AM12" s="506" t="s">
        <v>71</v>
      </c>
      <c r="AN12" s="409"/>
      <c r="AO12" s="409"/>
      <c r="AP12" s="409"/>
      <c r="AQ12" s="409"/>
      <c r="AR12" s="409"/>
      <c r="AS12" s="409"/>
      <c r="AT12" s="410"/>
      <c r="AU12" s="486" t="s">
        <v>34</v>
      </c>
      <c r="AV12" s="487"/>
      <c r="AW12" s="487"/>
      <c r="AX12" s="487"/>
      <c r="AY12" s="415" t="s">
        <v>72</v>
      </c>
      <c r="AZ12" s="416"/>
      <c r="BA12" s="416"/>
      <c r="BB12" s="416"/>
      <c r="BC12" s="416"/>
      <c r="BD12" s="416"/>
      <c r="BE12" s="416"/>
      <c r="BF12" s="416"/>
      <c r="BG12" s="416"/>
      <c r="BH12" s="416"/>
      <c r="BI12" s="416"/>
      <c r="BJ12" s="416"/>
      <c r="BK12" s="416"/>
      <c r="BL12" s="416"/>
      <c r="BM12" s="417"/>
      <c r="BN12" s="435">
        <v>970494</v>
      </c>
      <c r="BO12" s="436"/>
      <c r="BP12" s="436"/>
      <c r="BQ12" s="436"/>
      <c r="BR12" s="436"/>
      <c r="BS12" s="436"/>
      <c r="BT12" s="436"/>
      <c r="BU12" s="437"/>
      <c r="BV12" s="435">
        <v>762855</v>
      </c>
      <c r="BW12" s="436"/>
      <c r="BX12" s="436"/>
      <c r="BY12" s="436"/>
      <c r="BZ12" s="436"/>
      <c r="CA12" s="436"/>
      <c r="CB12" s="436"/>
      <c r="CC12" s="437"/>
      <c r="CD12" s="444" t="s">
        <v>73</v>
      </c>
      <c r="CE12" s="445"/>
      <c r="CF12" s="445"/>
      <c r="CG12" s="445"/>
      <c r="CH12" s="445"/>
      <c r="CI12" s="445"/>
      <c r="CJ12" s="445"/>
      <c r="CK12" s="445"/>
      <c r="CL12" s="445"/>
      <c r="CM12" s="445"/>
      <c r="CN12" s="445"/>
      <c r="CO12" s="445"/>
      <c r="CP12" s="445"/>
      <c r="CQ12" s="445"/>
      <c r="CR12" s="445"/>
      <c r="CS12" s="446"/>
      <c r="CT12" s="541" t="s">
        <v>66</v>
      </c>
      <c r="CU12" s="542"/>
      <c r="CV12" s="542"/>
      <c r="CW12" s="542"/>
      <c r="CX12" s="542"/>
      <c r="CY12" s="542"/>
      <c r="CZ12" s="542"/>
      <c r="DA12" s="543"/>
      <c r="DB12" s="541" t="s">
        <v>66</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74</v>
      </c>
      <c r="N13" s="530"/>
      <c r="O13" s="530"/>
      <c r="P13" s="530"/>
      <c r="Q13" s="531"/>
      <c r="R13" s="532">
        <v>199884</v>
      </c>
      <c r="S13" s="533"/>
      <c r="T13" s="533"/>
      <c r="U13" s="533"/>
      <c r="V13" s="534"/>
      <c r="W13" s="517" t="s">
        <v>75</v>
      </c>
      <c r="X13" s="450"/>
      <c r="Y13" s="450"/>
      <c r="Z13" s="450"/>
      <c r="AA13" s="450"/>
      <c r="AB13" s="451"/>
      <c r="AC13" s="411">
        <v>3951</v>
      </c>
      <c r="AD13" s="412"/>
      <c r="AE13" s="412"/>
      <c r="AF13" s="412"/>
      <c r="AG13" s="413"/>
      <c r="AH13" s="411">
        <v>4371</v>
      </c>
      <c r="AI13" s="412"/>
      <c r="AJ13" s="412"/>
      <c r="AK13" s="412"/>
      <c r="AL13" s="414"/>
      <c r="AM13" s="506" t="s">
        <v>76</v>
      </c>
      <c r="AN13" s="409"/>
      <c r="AO13" s="409"/>
      <c r="AP13" s="409"/>
      <c r="AQ13" s="409"/>
      <c r="AR13" s="409"/>
      <c r="AS13" s="409"/>
      <c r="AT13" s="410"/>
      <c r="AU13" s="486" t="s">
        <v>45</v>
      </c>
      <c r="AV13" s="487"/>
      <c r="AW13" s="487"/>
      <c r="AX13" s="487"/>
      <c r="AY13" s="415" t="s">
        <v>77</v>
      </c>
      <c r="AZ13" s="416"/>
      <c r="BA13" s="416"/>
      <c r="BB13" s="416"/>
      <c r="BC13" s="416"/>
      <c r="BD13" s="416"/>
      <c r="BE13" s="416"/>
      <c r="BF13" s="416"/>
      <c r="BG13" s="416"/>
      <c r="BH13" s="416"/>
      <c r="BI13" s="416"/>
      <c r="BJ13" s="416"/>
      <c r="BK13" s="416"/>
      <c r="BL13" s="416"/>
      <c r="BM13" s="417"/>
      <c r="BN13" s="435">
        <v>-763565</v>
      </c>
      <c r="BO13" s="436"/>
      <c r="BP13" s="436"/>
      <c r="BQ13" s="436"/>
      <c r="BR13" s="436"/>
      <c r="BS13" s="436"/>
      <c r="BT13" s="436"/>
      <c r="BU13" s="437"/>
      <c r="BV13" s="435">
        <v>-533925</v>
      </c>
      <c r="BW13" s="436"/>
      <c r="BX13" s="436"/>
      <c r="BY13" s="436"/>
      <c r="BZ13" s="436"/>
      <c r="CA13" s="436"/>
      <c r="CB13" s="436"/>
      <c r="CC13" s="437"/>
      <c r="CD13" s="444" t="s">
        <v>78</v>
      </c>
      <c r="CE13" s="445"/>
      <c r="CF13" s="445"/>
      <c r="CG13" s="445"/>
      <c r="CH13" s="445"/>
      <c r="CI13" s="445"/>
      <c r="CJ13" s="445"/>
      <c r="CK13" s="445"/>
      <c r="CL13" s="445"/>
      <c r="CM13" s="445"/>
      <c r="CN13" s="445"/>
      <c r="CO13" s="445"/>
      <c r="CP13" s="445"/>
      <c r="CQ13" s="445"/>
      <c r="CR13" s="445"/>
      <c r="CS13" s="446"/>
      <c r="CT13" s="405">
        <v>5.0999999999999996</v>
      </c>
      <c r="CU13" s="406"/>
      <c r="CV13" s="406"/>
      <c r="CW13" s="406"/>
      <c r="CX13" s="406"/>
      <c r="CY13" s="406"/>
      <c r="CZ13" s="406"/>
      <c r="DA13" s="407"/>
      <c r="DB13" s="405">
        <v>4.9000000000000004</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79</v>
      </c>
      <c r="M14" s="539"/>
      <c r="N14" s="539"/>
      <c r="O14" s="539"/>
      <c r="P14" s="539"/>
      <c r="Q14" s="540"/>
      <c r="R14" s="532">
        <v>213366</v>
      </c>
      <c r="S14" s="533"/>
      <c r="T14" s="533"/>
      <c r="U14" s="533"/>
      <c r="V14" s="534"/>
      <c r="W14" s="535"/>
      <c r="X14" s="453"/>
      <c r="Y14" s="453"/>
      <c r="Z14" s="453"/>
      <c r="AA14" s="453"/>
      <c r="AB14" s="454"/>
      <c r="AC14" s="525">
        <v>4</v>
      </c>
      <c r="AD14" s="526"/>
      <c r="AE14" s="526"/>
      <c r="AF14" s="526"/>
      <c r="AG14" s="527"/>
      <c r="AH14" s="525">
        <v>4.5</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80</v>
      </c>
      <c r="CE14" s="442"/>
      <c r="CF14" s="442"/>
      <c r="CG14" s="442"/>
      <c r="CH14" s="442"/>
      <c r="CI14" s="442"/>
      <c r="CJ14" s="442"/>
      <c r="CK14" s="442"/>
      <c r="CL14" s="442"/>
      <c r="CM14" s="442"/>
      <c r="CN14" s="442"/>
      <c r="CO14" s="442"/>
      <c r="CP14" s="442"/>
      <c r="CQ14" s="442"/>
      <c r="CR14" s="442"/>
      <c r="CS14" s="443"/>
      <c r="CT14" s="536">
        <v>33</v>
      </c>
      <c r="CU14" s="537"/>
      <c r="CV14" s="537"/>
      <c r="CW14" s="537"/>
      <c r="CX14" s="537"/>
      <c r="CY14" s="537"/>
      <c r="CZ14" s="537"/>
      <c r="DA14" s="538"/>
      <c r="DB14" s="536">
        <v>41.9</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74</v>
      </c>
      <c r="N15" s="530"/>
      <c r="O15" s="530"/>
      <c r="P15" s="530"/>
      <c r="Q15" s="531"/>
      <c r="R15" s="532">
        <v>200210</v>
      </c>
      <c r="S15" s="533"/>
      <c r="T15" s="533"/>
      <c r="U15" s="533"/>
      <c r="V15" s="534"/>
      <c r="W15" s="517" t="s">
        <v>81</v>
      </c>
      <c r="X15" s="450"/>
      <c r="Y15" s="450"/>
      <c r="Z15" s="450"/>
      <c r="AA15" s="450"/>
      <c r="AB15" s="451"/>
      <c r="AC15" s="411">
        <v>35843</v>
      </c>
      <c r="AD15" s="412"/>
      <c r="AE15" s="412"/>
      <c r="AF15" s="412"/>
      <c r="AG15" s="413"/>
      <c r="AH15" s="411">
        <v>35229</v>
      </c>
      <c r="AI15" s="412"/>
      <c r="AJ15" s="412"/>
      <c r="AK15" s="412"/>
      <c r="AL15" s="414"/>
      <c r="AM15" s="506"/>
      <c r="AN15" s="409"/>
      <c r="AO15" s="409"/>
      <c r="AP15" s="409"/>
      <c r="AQ15" s="409"/>
      <c r="AR15" s="409"/>
      <c r="AS15" s="409"/>
      <c r="AT15" s="410"/>
      <c r="AU15" s="486"/>
      <c r="AV15" s="487"/>
      <c r="AW15" s="487"/>
      <c r="AX15" s="487"/>
      <c r="AY15" s="427" t="s">
        <v>82</v>
      </c>
      <c r="AZ15" s="428"/>
      <c r="BA15" s="428"/>
      <c r="BB15" s="428"/>
      <c r="BC15" s="428"/>
      <c r="BD15" s="428"/>
      <c r="BE15" s="428"/>
      <c r="BF15" s="428"/>
      <c r="BG15" s="428"/>
      <c r="BH15" s="428"/>
      <c r="BI15" s="428"/>
      <c r="BJ15" s="428"/>
      <c r="BK15" s="428"/>
      <c r="BL15" s="428"/>
      <c r="BM15" s="429"/>
      <c r="BN15" s="430">
        <v>28569537</v>
      </c>
      <c r="BO15" s="431"/>
      <c r="BP15" s="431"/>
      <c r="BQ15" s="431"/>
      <c r="BR15" s="431"/>
      <c r="BS15" s="431"/>
      <c r="BT15" s="431"/>
      <c r="BU15" s="432"/>
      <c r="BV15" s="430">
        <v>26986857</v>
      </c>
      <c r="BW15" s="431"/>
      <c r="BX15" s="431"/>
      <c r="BY15" s="431"/>
      <c r="BZ15" s="431"/>
      <c r="CA15" s="431"/>
      <c r="CB15" s="431"/>
      <c r="CC15" s="432"/>
      <c r="CD15" s="519" t="s">
        <v>83</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84</v>
      </c>
      <c r="M16" s="523"/>
      <c r="N16" s="523"/>
      <c r="O16" s="523"/>
      <c r="P16" s="523"/>
      <c r="Q16" s="524"/>
      <c r="R16" s="514" t="s">
        <v>85</v>
      </c>
      <c r="S16" s="515"/>
      <c r="T16" s="515"/>
      <c r="U16" s="515"/>
      <c r="V16" s="516"/>
      <c r="W16" s="535"/>
      <c r="X16" s="453"/>
      <c r="Y16" s="453"/>
      <c r="Z16" s="453"/>
      <c r="AA16" s="453"/>
      <c r="AB16" s="454"/>
      <c r="AC16" s="525">
        <v>36.5</v>
      </c>
      <c r="AD16" s="526"/>
      <c r="AE16" s="526"/>
      <c r="AF16" s="526"/>
      <c r="AG16" s="527"/>
      <c r="AH16" s="525">
        <v>36.6</v>
      </c>
      <c r="AI16" s="526"/>
      <c r="AJ16" s="526"/>
      <c r="AK16" s="526"/>
      <c r="AL16" s="528"/>
      <c r="AM16" s="506"/>
      <c r="AN16" s="409"/>
      <c r="AO16" s="409"/>
      <c r="AP16" s="409"/>
      <c r="AQ16" s="409"/>
      <c r="AR16" s="409"/>
      <c r="AS16" s="409"/>
      <c r="AT16" s="410"/>
      <c r="AU16" s="486"/>
      <c r="AV16" s="487"/>
      <c r="AW16" s="487"/>
      <c r="AX16" s="487"/>
      <c r="AY16" s="415" t="s">
        <v>86</v>
      </c>
      <c r="AZ16" s="416"/>
      <c r="BA16" s="416"/>
      <c r="BB16" s="416"/>
      <c r="BC16" s="416"/>
      <c r="BD16" s="416"/>
      <c r="BE16" s="416"/>
      <c r="BF16" s="416"/>
      <c r="BG16" s="416"/>
      <c r="BH16" s="416"/>
      <c r="BI16" s="416"/>
      <c r="BJ16" s="416"/>
      <c r="BK16" s="416"/>
      <c r="BL16" s="416"/>
      <c r="BM16" s="417"/>
      <c r="BN16" s="435">
        <v>33312406</v>
      </c>
      <c r="BO16" s="436"/>
      <c r="BP16" s="436"/>
      <c r="BQ16" s="436"/>
      <c r="BR16" s="436"/>
      <c r="BS16" s="436"/>
      <c r="BT16" s="436"/>
      <c r="BU16" s="437"/>
      <c r="BV16" s="435">
        <v>31898133</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87</v>
      </c>
      <c r="N17" s="512"/>
      <c r="O17" s="512"/>
      <c r="P17" s="512"/>
      <c r="Q17" s="513"/>
      <c r="R17" s="514" t="s">
        <v>88</v>
      </c>
      <c r="S17" s="515"/>
      <c r="T17" s="515"/>
      <c r="U17" s="515"/>
      <c r="V17" s="516"/>
      <c r="W17" s="517" t="s">
        <v>89</v>
      </c>
      <c r="X17" s="450"/>
      <c r="Y17" s="450"/>
      <c r="Z17" s="450"/>
      <c r="AA17" s="450"/>
      <c r="AB17" s="451"/>
      <c r="AC17" s="411">
        <v>58336</v>
      </c>
      <c r="AD17" s="412"/>
      <c r="AE17" s="412"/>
      <c r="AF17" s="412"/>
      <c r="AG17" s="413"/>
      <c r="AH17" s="411">
        <v>56686</v>
      </c>
      <c r="AI17" s="412"/>
      <c r="AJ17" s="412"/>
      <c r="AK17" s="412"/>
      <c r="AL17" s="414"/>
      <c r="AM17" s="506"/>
      <c r="AN17" s="409"/>
      <c r="AO17" s="409"/>
      <c r="AP17" s="409"/>
      <c r="AQ17" s="409"/>
      <c r="AR17" s="409"/>
      <c r="AS17" s="409"/>
      <c r="AT17" s="410"/>
      <c r="AU17" s="486"/>
      <c r="AV17" s="487"/>
      <c r="AW17" s="487"/>
      <c r="AX17" s="487"/>
      <c r="AY17" s="415" t="s">
        <v>90</v>
      </c>
      <c r="AZ17" s="416"/>
      <c r="BA17" s="416"/>
      <c r="BB17" s="416"/>
      <c r="BC17" s="416"/>
      <c r="BD17" s="416"/>
      <c r="BE17" s="416"/>
      <c r="BF17" s="416"/>
      <c r="BG17" s="416"/>
      <c r="BH17" s="416"/>
      <c r="BI17" s="416"/>
      <c r="BJ17" s="416"/>
      <c r="BK17" s="416"/>
      <c r="BL17" s="416"/>
      <c r="BM17" s="417"/>
      <c r="BN17" s="435">
        <v>36253446</v>
      </c>
      <c r="BO17" s="436"/>
      <c r="BP17" s="436"/>
      <c r="BQ17" s="436"/>
      <c r="BR17" s="436"/>
      <c r="BS17" s="436"/>
      <c r="BT17" s="436"/>
      <c r="BU17" s="437"/>
      <c r="BV17" s="435">
        <v>34470439</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91</v>
      </c>
      <c r="C18" s="489"/>
      <c r="D18" s="489"/>
      <c r="E18" s="490"/>
      <c r="F18" s="490"/>
      <c r="G18" s="490"/>
      <c r="H18" s="490"/>
      <c r="I18" s="490"/>
      <c r="J18" s="490"/>
      <c r="K18" s="490"/>
      <c r="L18" s="507">
        <v>139.44</v>
      </c>
      <c r="M18" s="507"/>
      <c r="N18" s="507"/>
      <c r="O18" s="507"/>
      <c r="P18" s="507"/>
      <c r="Q18" s="507"/>
      <c r="R18" s="508"/>
      <c r="S18" s="508"/>
      <c r="T18" s="508"/>
      <c r="U18" s="508"/>
      <c r="V18" s="509"/>
      <c r="W18" s="502"/>
      <c r="X18" s="503"/>
      <c r="Y18" s="503"/>
      <c r="Z18" s="503"/>
      <c r="AA18" s="503"/>
      <c r="AB18" s="518"/>
      <c r="AC18" s="399">
        <v>59.4</v>
      </c>
      <c r="AD18" s="400"/>
      <c r="AE18" s="400"/>
      <c r="AF18" s="400"/>
      <c r="AG18" s="510"/>
      <c r="AH18" s="399">
        <v>58.9</v>
      </c>
      <c r="AI18" s="400"/>
      <c r="AJ18" s="400"/>
      <c r="AK18" s="400"/>
      <c r="AL18" s="401"/>
      <c r="AM18" s="506"/>
      <c r="AN18" s="409"/>
      <c r="AO18" s="409"/>
      <c r="AP18" s="409"/>
      <c r="AQ18" s="409"/>
      <c r="AR18" s="409"/>
      <c r="AS18" s="409"/>
      <c r="AT18" s="410"/>
      <c r="AU18" s="486"/>
      <c r="AV18" s="487"/>
      <c r="AW18" s="487"/>
      <c r="AX18" s="487"/>
      <c r="AY18" s="415" t="s">
        <v>92</v>
      </c>
      <c r="AZ18" s="416"/>
      <c r="BA18" s="416"/>
      <c r="BB18" s="416"/>
      <c r="BC18" s="416"/>
      <c r="BD18" s="416"/>
      <c r="BE18" s="416"/>
      <c r="BF18" s="416"/>
      <c r="BG18" s="416"/>
      <c r="BH18" s="416"/>
      <c r="BI18" s="416"/>
      <c r="BJ18" s="416"/>
      <c r="BK18" s="416"/>
      <c r="BL18" s="416"/>
      <c r="BM18" s="417"/>
      <c r="BN18" s="435">
        <v>42168361</v>
      </c>
      <c r="BO18" s="436"/>
      <c r="BP18" s="436"/>
      <c r="BQ18" s="436"/>
      <c r="BR18" s="436"/>
      <c r="BS18" s="436"/>
      <c r="BT18" s="436"/>
      <c r="BU18" s="437"/>
      <c r="BV18" s="435">
        <v>41272635</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93</v>
      </c>
      <c r="C19" s="489"/>
      <c r="D19" s="489"/>
      <c r="E19" s="490"/>
      <c r="F19" s="490"/>
      <c r="G19" s="490"/>
      <c r="H19" s="490"/>
      <c r="I19" s="490"/>
      <c r="J19" s="490"/>
      <c r="K19" s="490"/>
      <c r="L19" s="491">
        <v>1519</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94</v>
      </c>
      <c r="AZ19" s="416"/>
      <c r="BA19" s="416"/>
      <c r="BB19" s="416"/>
      <c r="BC19" s="416"/>
      <c r="BD19" s="416"/>
      <c r="BE19" s="416"/>
      <c r="BF19" s="416"/>
      <c r="BG19" s="416"/>
      <c r="BH19" s="416"/>
      <c r="BI19" s="416"/>
      <c r="BJ19" s="416"/>
      <c r="BK19" s="416"/>
      <c r="BL19" s="416"/>
      <c r="BM19" s="417"/>
      <c r="BN19" s="435">
        <v>52236320</v>
      </c>
      <c r="BO19" s="436"/>
      <c r="BP19" s="436"/>
      <c r="BQ19" s="436"/>
      <c r="BR19" s="436"/>
      <c r="BS19" s="436"/>
      <c r="BT19" s="436"/>
      <c r="BU19" s="437"/>
      <c r="BV19" s="435">
        <v>50021029</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95</v>
      </c>
      <c r="C20" s="489"/>
      <c r="D20" s="489"/>
      <c r="E20" s="490"/>
      <c r="F20" s="490"/>
      <c r="G20" s="490"/>
      <c r="H20" s="490"/>
      <c r="I20" s="490"/>
      <c r="J20" s="490"/>
      <c r="K20" s="490"/>
      <c r="L20" s="491">
        <v>86200</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97</v>
      </c>
      <c r="C22" s="470"/>
      <c r="D22" s="471"/>
      <c r="E22" s="478" t="s">
        <v>26</v>
      </c>
      <c r="F22" s="450"/>
      <c r="G22" s="450"/>
      <c r="H22" s="450"/>
      <c r="I22" s="450"/>
      <c r="J22" s="450"/>
      <c r="K22" s="451"/>
      <c r="L22" s="478" t="s">
        <v>98</v>
      </c>
      <c r="M22" s="450"/>
      <c r="N22" s="450"/>
      <c r="O22" s="450"/>
      <c r="P22" s="451"/>
      <c r="Q22" s="460" t="s">
        <v>99</v>
      </c>
      <c r="R22" s="461"/>
      <c r="S22" s="461"/>
      <c r="T22" s="461"/>
      <c r="U22" s="461"/>
      <c r="V22" s="479"/>
      <c r="W22" s="481" t="s">
        <v>100</v>
      </c>
      <c r="X22" s="470"/>
      <c r="Y22" s="471"/>
      <c r="Z22" s="478" t="s">
        <v>26</v>
      </c>
      <c r="AA22" s="450"/>
      <c r="AB22" s="450"/>
      <c r="AC22" s="450"/>
      <c r="AD22" s="450"/>
      <c r="AE22" s="450"/>
      <c r="AF22" s="450"/>
      <c r="AG22" s="451"/>
      <c r="AH22" s="449" t="s">
        <v>101</v>
      </c>
      <c r="AI22" s="450"/>
      <c r="AJ22" s="450"/>
      <c r="AK22" s="450"/>
      <c r="AL22" s="451"/>
      <c r="AM22" s="449" t="s">
        <v>102</v>
      </c>
      <c r="AN22" s="455"/>
      <c r="AO22" s="455"/>
      <c r="AP22" s="455"/>
      <c r="AQ22" s="455"/>
      <c r="AR22" s="456"/>
      <c r="AS22" s="460" t="s">
        <v>99</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103</v>
      </c>
      <c r="AZ23" s="428"/>
      <c r="BA23" s="428"/>
      <c r="BB23" s="428"/>
      <c r="BC23" s="428"/>
      <c r="BD23" s="428"/>
      <c r="BE23" s="428"/>
      <c r="BF23" s="428"/>
      <c r="BG23" s="428"/>
      <c r="BH23" s="428"/>
      <c r="BI23" s="428"/>
      <c r="BJ23" s="428"/>
      <c r="BK23" s="428"/>
      <c r="BL23" s="428"/>
      <c r="BM23" s="429"/>
      <c r="BN23" s="435">
        <v>68564691</v>
      </c>
      <c r="BO23" s="436"/>
      <c r="BP23" s="436"/>
      <c r="BQ23" s="436"/>
      <c r="BR23" s="436"/>
      <c r="BS23" s="436"/>
      <c r="BT23" s="436"/>
      <c r="BU23" s="437"/>
      <c r="BV23" s="435">
        <v>70801808</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104</v>
      </c>
      <c r="F24" s="409"/>
      <c r="G24" s="409"/>
      <c r="H24" s="409"/>
      <c r="I24" s="409"/>
      <c r="J24" s="409"/>
      <c r="K24" s="410"/>
      <c r="L24" s="411">
        <v>1</v>
      </c>
      <c r="M24" s="412"/>
      <c r="N24" s="412"/>
      <c r="O24" s="412"/>
      <c r="P24" s="413"/>
      <c r="Q24" s="411">
        <v>9640</v>
      </c>
      <c r="R24" s="412"/>
      <c r="S24" s="412"/>
      <c r="T24" s="412"/>
      <c r="U24" s="412"/>
      <c r="V24" s="413"/>
      <c r="W24" s="482"/>
      <c r="X24" s="473"/>
      <c r="Y24" s="474"/>
      <c r="Z24" s="408" t="s">
        <v>105</v>
      </c>
      <c r="AA24" s="409"/>
      <c r="AB24" s="409"/>
      <c r="AC24" s="409"/>
      <c r="AD24" s="409"/>
      <c r="AE24" s="409"/>
      <c r="AF24" s="409"/>
      <c r="AG24" s="410"/>
      <c r="AH24" s="411">
        <v>1364</v>
      </c>
      <c r="AI24" s="412"/>
      <c r="AJ24" s="412"/>
      <c r="AK24" s="412"/>
      <c r="AL24" s="413"/>
      <c r="AM24" s="411">
        <v>4257044</v>
      </c>
      <c r="AN24" s="412"/>
      <c r="AO24" s="412"/>
      <c r="AP24" s="412"/>
      <c r="AQ24" s="412"/>
      <c r="AR24" s="413"/>
      <c r="AS24" s="411">
        <v>3121</v>
      </c>
      <c r="AT24" s="412"/>
      <c r="AU24" s="412"/>
      <c r="AV24" s="412"/>
      <c r="AW24" s="412"/>
      <c r="AX24" s="414"/>
      <c r="AY24" s="402" t="s">
        <v>106</v>
      </c>
      <c r="AZ24" s="403"/>
      <c r="BA24" s="403"/>
      <c r="BB24" s="403"/>
      <c r="BC24" s="403"/>
      <c r="BD24" s="403"/>
      <c r="BE24" s="403"/>
      <c r="BF24" s="403"/>
      <c r="BG24" s="403"/>
      <c r="BH24" s="403"/>
      <c r="BI24" s="403"/>
      <c r="BJ24" s="403"/>
      <c r="BK24" s="403"/>
      <c r="BL24" s="403"/>
      <c r="BM24" s="404"/>
      <c r="BN24" s="435">
        <v>46065587</v>
      </c>
      <c r="BO24" s="436"/>
      <c r="BP24" s="436"/>
      <c r="BQ24" s="436"/>
      <c r="BR24" s="436"/>
      <c r="BS24" s="436"/>
      <c r="BT24" s="436"/>
      <c r="BU24" s="437"/>
      <c r="BV24" s="435">
        <v>46185721</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107</v>
      </c>
      <c r="F25" s="409"/>
      <c r="G25" s="409"/>
      <c r="H25" s="409"/>
      <c r="I25" s="409"/>
      <c r="J25" s="409"/>
      <c r="K25" s="410"/>
      <c r="L25" s="411">
        <v>1</v>
      </c>
      <c r="M25" s="412"/>
      <c r="N25" s="412"/>
      <c r="O25" s="412"/>
      <c r="P25" s="413"/>
      <c r="Q25" s="411">
        <v>8120</v>
      </c>
      <c r="R25" s="412"/>
      <c r="S25" s="412"/>
      <c r="T25" s="412"/>
      <c r="U25" s="412"/>
      <c r="V25" s="413"/>
      <c r="W25" s="482"/>
      <c r="X25" s="473"/>
      <c r="Y25" s="474"/>
      <c r="Z25" s="408" t="s">
        <v>108</v>
      </c>
      <c r="AA25" s="409"/>
      <c r="AB25" s="409"/>
      <c r="AC25" s="409"/>
      <c r="AD25" s="409"/>
      <c r="AE25" s="409"/>
      <c r="AF25" s="409"/>
      <c r="AG25" s="410"/>
      <c r="AH25" s="411">
        <v>259</v>
      </c>
      <c r="AI25" s="412"/>
      <c r="AJ25" s="412"/>
      <c r="AK25" s="412"/>
      <c r="AL25" s="413"/>
      <c r="AM25" s="411">
        <v>810929</v>
      </c>
      <c r="AN25" s="412"/>
      <c r="AO25" s="412"/>
      <c r="AP25" s="412"/>
      <c r="AQ25" s="412"/>
      <c r="AR25" s="413"/>
      <c r="AS25" s="411">
        <v>3131</v>
      </c>
      <c r="AT25" s="412"/>
      <c r="AU25" s="412"/>
      <c r="AV25" s="412"/>
      <c r="AW25" s="412"/>
      <c r="AX25" s="414"/>
      <c r="AY25" s="427" t="s">
        <v>109</v>
      </c>
      <c r="AZ25" s="428"/>
      <c r="BA25" s="428"/>
      <c r="BB25" s="428"/>
      <c r="BC25" s="428"/>
      <c r="BD25" s="428"/>
      <c r="BE25" s="428"/>
      <c r="BF25" s="428"/>
      <c r="BG25" s="428"/>
      <c r="BH25" s="428"/>
      <c r="BI25" s="428"/>
      <c r="BJ25" s="428"/>
      <c r="BK25" s="428"/>
      <c r="BL25" s="428"/>
      <c r="BM25" s="429"/>
      <c r="BN25" s="430">
        <v>3519676</v>
      </c>
      <c r="BO25" s="431"/>
      <c r="BP25" s="431"/>
      <c r="BQ25" s="431"/>
      <c r="BR25" s="431"/>
      <c r="BS25" s="431"/>
      <c r="BT25" s="431"/>
      <c r="BU25" s="432"/>
      <c r="BV25" s="430">
        <v>3145602</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110</v>
      </c>
      <c r="F26" s="409"/>
      <c r="G26" s="409"/>
      <c r="H26" s="409"/>
      <c r="I26" s="409"/>
      <c r="J26" s="409"/>
      <c r="K26" s="410"/>
      <c r="L26" s="411">
        <v>1</v>
      </c>
      <c r="M26" s="412"/>
      <c r="N26" s="412"/>
      <c r="O26" s="412"/>
      <c r="P26" s="413"/>
      <c r="Q26" s="411">
        <v>6930</v>
      </c>
      <c r="R26" s="412"/>
      <c r="S26" s="412"/>
      <c r="T26" s="412"/>
      <c r="U26" s="412"/>
      <c r="V26" s="413"/>
      <c r="W26" s="482"/>
      <c r="X26" s="473"/>
      <c r="Y26" s="474"/>
      <c r="Z26" s="408" t="s">
        <v>111</v>
      </c>
      <c r="AA26" s="447"/>
      <c r="AB26" s="447"/>
      <c r="AC26" s="447"/>
      <c r="AD26" s="447"/>
      <c r="AE26" s="447"/>
      <c r="AF26" s="447"/>
      <c r="AG26" s="448"/>
      <c r="AH26" s="411">
        <v>49</v>
      </c>
      <c r="AI26" s="412"/>
      <c r="AJ26" s="412"/>
      <c r="AK26" s="412"/>
      <c r="AL26" s="413"/>
      <c r="AM26" s="411">
        <v>137935</v>
      </c>
      <c r="AN26" s="412"/>
      <c r="AO26" s="412"/>
      <c r="AP26" s="412"/>
      <c r="AQ26" s="412"/>
      <c r="AR26" s="413"/>
      <c r="AS26" s="411">
        <v>2815</v>
      </c>
      <c r="AT26" s="412"/>
      <c r="AU26" s="412"/>
      <c r="AV26" s="412"/>
      <c r="AW26" s="412"/>
      <c r="AX26" s="414"/>
      <c r="AY26" s="444" t="s">
        <v>112</v>
      </c>
      <c r="AZ26" s="445"/>
      <c r="BA26" s="445"/>
      <c r="BB26" s="445"/>
      <c r="BC26" s="445"/>
      <c r="BD26" s="445"/>
      <c r="BE26" s="445"/>
      <c r="BF26" s="445"/>
      <c r="BG26" s="445"/>
      <c r="BH26" s="445"/>
      <c r="BI26" s="445"/>
      <c r="BJ26" s="445"/>
      <c r="BK26" s="445"/>
      <c r="BL26" s="445"/>
      <c r="BM26" s="446"/>
      <c r="BN26" s="435">
        <v>100000</v>
      </c>
      <c r="BO26" s="436"/>
      <c r="BP26" s="436"/>
      <c r="BQ26" s="436"/>
      <c r="BR26" s="436"/>
      <c r="BS26" s="436"/>
      <c r="BT26" s="436"/>
      <c r="BU26" s="437"/>
      <c r="BV26" s="435" t="s">
        <v>66</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113</v>
      </c>
      <c r="F27" s="409"/>
      <c r="G27" s="409"/>
      <c r="H27" s="409"/>
      <c r="I27" s="409"/>
      <c r="J27" s="409"/>
      <c r="K27" s="410"/>
      <c r="L27" s="411">
        <v>1</v>
      </c>
      <c r="M27" s="412"/>
      <c r="N27" s="412"/>
      <c r="O27" s="412"/>
      <c r="P27" s="413"/>
      <c r="Q27" s="411">
        <v>5550</v>
      </c>
      <c r="R27" s="412"/>
      <c r="S27" s="412"/>
      <c r="T27" s="412"/>
      <c r="U27" s="412"/>
      <c r="V27" s="413"/>
      <c r="W27" s="482"/>
      <c r="X27" s="473"/>
      <c r="Y27" s="474"/>
      <c r="Z27" s="408" t="s">
        <v>114</v>
      </c>
      <c r="AA27" s="409"/>
      <c r="AB27" s="409"/>
      <c r="AC27" s="409"/>
      <c r="AD27" s="409"/>
      <c r="AE27" s="409"/>
      <c r="AF27" s="409"/>
      <c r="AG27" s="410"/>
      <c r="AH27" s="411">
        <v>102</v>
      </c>
      <c r="AI27" s="412"/>
      <c r="AJ27" s="412"/>
      <c r="AK27" s="412"/>
      <c r="AL27" s="413"/>
      <c r="AM27" s="411">
        <v>359594</v>
      </c>
      <c r="AN27" s="412"/>
      <c r="AO27" s="412"/>
      <c r="AP27" s="412"/>
      <c r="AQ27" s="412"/>
      <c r="AR27" s="413"/>
      <c r="AS27" s="411">
        <v>3525</v>
      </c>
      <c r="AT27" s="412"/>
      <c r="AU27" s="412"/>
      <c r="AV27" s="412"/>
      <c r="AW27" s="412"/>
      <c r="AX27" s="414"/>
      <c r="AY27" s="441" t="s">
        <v>115</v>
      </c>
      <c r="AZ27" s="442"/>
      <c r="BA27" s="442"/>
      <c r="BB27" s="442"/>
      <c r="BC27" s="442"/>
      <c r="BD27" s="442"/>
      <c r="BE27" s="442"/>
      <c r="BF27" s="442"/>
      <c r="BG27" s="442"/>
      <c r="BH27" s="442"/>
      <c r="BI27" s="442"/>
      <c r="BJ27" s="442"/>
      <c r="BK27" s="442"/>
      <c r="BL27" s="442"/>
      <c r="BM27" s="443"/>
      <c r="BN27" s="438">
        <v>2200000</v>
      </c>
      <c r="BO27" s="439"/>
      <c r="BP27" s="439"/>
      <c r="BQ27" s="439"/>
      <c r="BR27" s="439"/>
      <c r="BS27" s="439"/>
      <c r="BT27" s="439"/>
      <c r="BU27" s="440"/>
      <c r="BV27" s="438">
        <v>2200000</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116</v>
      </c>
      <c r="F28" s="409"/>
      <c r="G28" s="409"/>
      <c r="H28" s="409"/>
      <c r="I28" s="409"/>
      <c r="J28" s="409"/>
      <c r="K28" s="410"/>
      <c r="L28" s="411">
        <v>1</v>
      </c>
      <c r="M28" s="412"/>
      <c r="N28" s="412"/>
      <c r="O28" s="412"/>
      <c r="P28" s="413"/>
      <c r="Q28" s="411">
        <v>5050</v>
      </c>
      <c r="R28" s="412"/>
      <c r="S28" s="412"/>
      <c r="T28" s="412"/>
      <c r="U28" s="412"/>
      <c r="V28" s="413"/>
      <c r="W28" s="482"/>
      <c r="X28" s="473"/>
      <c r="Y28" s="474"/>
      <c r="Z28" s="408" t="s">
        <v>117</v>
      </c>
      <c r="AA28" s="409"/>
      <c r="AB28" s="409"/>
      <c r="AC28" s="409"/>
      <c r="AD28" s="409"/>
      <c r="AE28" s="409"/>
      <c r="AF28" s="409"/>
      <c r="AG28" s="410"/>
      <c r="AH28" s="411" t="s">
        <v>66</v>
      </c>
      <c r="AI28" s="412"/>
      <c r="AJ28" s="412"/>
      <c r="AK28" s="412"/>
      <c r="AL28" s="413"/>
      <c r="AM28" s="411" t="s">
        <v>66</v>
      </c>
      <c r="AN28" s="412"/>
      <c r="AO28" s="412"/>
      <c r="AP28" s="412"/>
      <c r="AQ28" s="412"/>
      <c r="AR28" s="413"/>
      <c r="AS28" s="411" t="s">
        <v>66</v>
      </c>
      <c r="AT28" s="412"/>
      <c r="AU28" s="412"/>
      <c r="AV28" s="412"/>
      <c r="AW28" s="412"/>
      <c r="AX28" s="414"/>
      <c r="AY28" s="418" t="s">
        <v>118</v>
      </c>
      <c r="AZ28" s="419"/>
      <c r="BA28" s="419"/>
      <c r="BB28" s="420"/>
      <c r="BC28" s="427" t="s">
        <v>119</v>
      </c>
      <c r="BD28" s="428"/>
      <c r="BE28" s="428"/>
      <c r="BF28" s="428"/>
      <c r="BG28" s="428"/>
      <c r="BH28" s="428"/>
      <c r="BI28" s="428"/>
      <c r="BJ28" s="428"/>
      <c r="BK28" s="428"/>
      <c r="BL28" s="428"/>
      <c r="BM28" s="429"/>
      <c r="BN28" s="430">
        <v>5536624</v>
      </c>
      <c r="BO28" s="431"/>
      <c r="BP28" s="431"/>
      <c r="BQ28" s="431"/>
      <c r="BR28" s="431"/>
      <c r="BS28" s="431"/>
      <c r="BT28" s="431"/>
      <c r="BU28" s="432"/>
      <c r="BV28" s="430">
        <v>5206809</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120</v>
      </c>
      <c r="F29" s="409"/>
      <c r="G29" s="409"/>
      <c r="H29" s="409"/>
      <c r="I29" s="409"/>
      <c r="J29" s="409"/>
      <c r="K29" s="410"/>
      <c r="L29" s="411">
        <v>28</v>
      </c>
      <c r="M29" s="412"/>
      <c r="N29" s="412"/>
      <c r="O29" s="412"/>
      <c r="P29" s="413"/>
      <c r="Q29" s="411">
        <v>4850</v>
      </c>
      <c r="R29" s="412"/>
      <c r="S29" s="412"/>
      <c r="T29" s="412"/>
      <c r="U29" s="412"/>
      <c r="V29" s="413"/>
      <c r="W29" s="483"/>
      <c r="X29" s="484"/>
      <c r="Y29" s="485"/>
      <c r="Z29" s="408" t="s">
        <v>121</v>
      </c>
      <c r="AA29" s="409"/>
      <c r="AB29" s="409"/>
      <c r="AC29" s="409"/>
      <c r="AD29" s="409"/>
      <c r="AE29" s="409"/>
      <c r="AF29" s="409"/>
      <c r="AG29" s="410"/>
      <c r="AH29" s="411">
        <v>1466</v>
      </c>
      <c r="AI29" s="412"/>
      <c r="AJ29" s="412"/>
      <c r="AK29" s="412"/>
      <c r="AL29" s="413"/>
      <c r="AM29" s="411">
        <v>4616638</v>
      </c>
      <c r="AN29" s="412"/>
      <c r="AO29" s="412"/>
      <c r="AP29" s="412"/>
      <c r="AQ29" s="412"/>
      <c r="AR29" s="413"/>
      <c r="AS29" s="411">
        <v>3149</v>
      </c>
      <c r="AT29" s="412"/>
      <c r="AU29" s="412"/>
      <c r="AV29" s="412"/>
      <c r="AW29" s="412"/>
      <c r="AX29" s="414"/>
      <c r="AY29" s="421"/>
      <c r="AZ29" s="422"/>
      <c r="BA29" s="422"/>
      <c r="BB29" s="423"/>
      <c r="BC29" s="415" t="s">
        <v>122</v>
      </c>
      <c r="BD29" s="416"/>
      <c r="BE29" s="416"/>
      <c r="BF29" s="416"/>
      <c r="BG29" s="416"/>
      <c r="BH29" s="416"/>
      <c r="BI29" s="416"/>
      <c r="BJ29" s="416"/>
      <c r="BK29" s="416"/>
      <c r="BL29" s="416"/>
      <c r="BM29" s="417"/>
      <c r="BN29" s="435">
        <v>35920</v>
      </c>
      <c r="BO29" s="436"/>
      <c r="BP29" s="436"/>
      <c r="BQ29" s="436"/>
      <c r="BR29" s="436"/>
      <c r="BS29" s="436"/>
      <c r="BT29" s="436"/>
      <c r="BU29" s="437"/>
      <c r="BV29" s="435">
        <v>35911</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123</v>
      </c>
      <c r="X30" s="397"/>
      <c r="Y30" s="397"/>
      <c r="Z30" s="397"/>
      <c r="AA30" s="397"/>
      <c r="AB30" s="397"/>
      <c r="AC30" s="397"/>
      <c r="AD30" s="397"/>
      <c r="AE30" s="397"/>
      <c r="AF30" s="397"/>
      <c r="AG30" s="398"/>
      <c r="AH30" s="399">
        <v>98.8</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124</v>
      </c>
      <c r="BD30" s="403"/>
      <c r="BE30" s="403"/>
      <c r="BF30" s="403"/>
      <c r="BG30" s="403"/>
      <c r="BH30" s="403"/>
      <c r="BI30" s="403"/>
      <c r="BJ30" s="403"/>
      <c r="BK30" s="403"/>
      <c r="BL30" s="403"/>
      <c r="BM30" s="404"/>
      <c r="BN30" s="438">
        <v>1956553</v>
      </c>
      <c r="BO30" s="439"/>
      <c r="BP30" s="439"/>
      <c r="BQ30" s="439"/>
      <c r="BR30" s="439"/>
      <c r="BS30" s="439"/>
      <c r="BT30" s="439"/>
      <c r="BU30" s="440"/>
      <c r="BV30" s="438">
        <v>2369424</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131</v>
      </c>
      <c r="D33" s="389"/>
      <c r="E33" s="388" t="s">
        <v>132</v>
      </c>
      <c r="F33" s="388"/>
      <c r="G33" s="388"/>
      <c r="H33" s="388"/>
      <c r="I33" s="388"/>
      <c r="J33" s="388"/>
      <c r="K33" s="388"/>
      <c r="L33" s="388"/>
      <c r="M33" s="388"/>
      <c r="N33" s="388"/>
      <c r="O33" s="388"/>
      <c r="P33" s="388"/>
      <c r="Q33" s="388"/>
      <c r="R33" s="388"/>
      <c r="S33" s="388"/>
      <c r="T33" s="71"/>
      <c r="U33" s="389" t="s">
        <v>131</v>
      </c>
      <c r="V33" s="389"/>
      <c r="W33" s="388" t="s">
        <v>132</v>
      </c>
      <c r="X33" s="388"/>
      <c r="Y33" s="388"/>
      <c r="Z33" s="388"/>
      <c r="AA33" s="388"/>
      <c r="AB33" s="388"/>
      <c r="AC33" s="388"/>
      <c r="AD33" s="388"/>
      <c r="AE33" s="388"/>
      <c r="AF33" s="388"/>
      <c r="AG33" s="388"/>
      <c r="AH33" s="388"/>
      <c r="AI33" s="388"/>
      <c r="AJ33" s="388"/>
      <c r="AK33" s="388"/>
      <c r="AL33" s="71"/>
      <c r="AM33" s="389" t="s">
        <v>131</v>
      </c>
      <c r="AN33" s="389"/>
      <c r="AO33" s="388" t="s">
        <v>132</v>
      </c>
      <c r="AP33" s="388"/>
      <c r="AQ33" s="388"/>
      <c r="AR33" s="388"/>
      <c r="AS33" s="388"/>
      <c r="AT33" s="388"/>
      <c r="AU33" s="388"/>
      <c r="AV33" s="388"/>
      <c r="AW33" s="388"/>
      <c r="AX33" s="388"/>
      <c r="AY33" s="388"/>
      <c r="AZ33" s="388"/>
      <c r="BA33" s="388"/>
      <c r="BB33" s="388"/>
      <c r="BC33" s="388"/>
      <c r="BD33" s="72"/>
      <c r="BE33" s="388" t="s">
        <v>133</v>
      </c>
      <c r="BF33" s="388"/>
      <c r="BG33" s="388" t="s">
        <v>134</v>
      </c>
      <c r="BH33" s="388"/>
      <c r="BI33" s="388"/>
      <c r="BJ33" s="388"/>
      <c r="BK33" s="388"/>
      <c r="BL33" s="388"/>
      <c r="BM33" s="388"/>
      <c r="BN33" s="388"/>
      <c r="BO33" s="388"/>
      <c r="BP33" s="388"/>
      <c r="BQ33" s="388"/>
      <c r="BR33" s="388"/>
      <c r="BS33" s="388"/>
      <c r="BT33" s="388"/>
      <c r="BU33" s="388"/>
      <c r="BV33" s="72"/>
      <c r="BW33" s="389" t="s">
        <v>133</v>
      </c>
      <c r="BX33" s="389"/>
      <c r="BY33" s="388" t="s">
        <v>135</v>
      </c>
      <c r="BZ33" s="388"/>
      <c r="CA33" s="388"/>
      <c r="CB33" s="388"/>
      <c r="CC33" s="388"/>
      <c r="CD33" s="388"/>
      <c r="CE33" s="388"/>
      <c r="CF33" s="388"/>
      <c r="CG33" s="388"/>
      <c r="CH33" s="388"/>
      <c r="CI33" s="388"/>
      <c r="CJ33" s="388"/>
      <c r="CK33" s="388"/>
      <c r="CL33" s="388"/>
      <c r="CM33" s="388"/>
      <c r="CN33" s="71"/>
      <c r="CO33" s="389" t="s">
        <v>131</v>
      </c>
      <c r="CP33" s="389"/>
      <c r="CQ33" s="388" t="s">
        <v>136</v>
      </c>
      <c r="CR33" s="388"/>
      <c r="CS33" s="388"/>
      <c r="CT33" s="388"/>
      <c r="CU33" s="388"/>
      <c r="CV33" s="388"/>
      <c r="CW33" s="388"/>
      <c r="CX33" s="388"/>
      <c r="CY33" s="388"/>
      <c r="CZ33" s="388"/>
      <c r="DA33" s="388"/>
      <c r="DB33" s="388"/>
      <c r="DC33" s="388"/>
      <c r="DD33" s="388"/>
      <c r="DE33" s="388"/>
      <c r="DF33" s="71"/>
      <c r="DG33" s="387" t="s">
        <v>137</v>
      </c>
      <c r="DH33" s="387"/>
      <c r="DI33" s="73"/>
      <c r="DJ33" s="41"/>
      <c r="DK33" s="41"/>
      <c r="DL33" s="41"/>
      <c r="DM33" s="41"/>
      <c r="DN33" s="41"/>
      <c r="DO33" s="41"/>
    </row>
    <row r="34" spans="1:119" ht="32.25" customHeight="1" x14ac:dyDescent="0.15">
      <c r="A34" s="42"/>
      <c r="B34" s="68"/>
      <c r="C34" s="385">
        <f>IF(E34="","",1)</f>
        <v>1</v>
      </c>
      <c r="D34" s="385"/>
      <c r="E34" s="386" t="str">
        <f>IF('[1]各会計、関係団体の財政状況及び健全化判断比率'!B7="","",'[1]各会計、関係団体の財政状況及び健全化判断比率'!B7)</f>
        <v>一般会計</v>
      </c>
      <c r="F34" s="386"/>
      <c r="G34" s="386"/>
      <c r="H34" s="386"/>
      <c r="I34" s="386"/>
      <c r="J34" s="386"/>
      <c r="K34" s="386"/>
      <c r="L34" s="386"/>
      <c r="M34" s="386"/>
      <c r="N34" s="386"/>
      <c r="O34" s="386"/>
      <c r="P34" s="386"/>
      <c r="Q34" s="386"/>
      <c r="R34" s="386"/>
      <c r="S34" s="386"/>
      <c r="T34" s="69"/>
      <c r="U34" s="385">
        <f>IF(W34="","",MAX(C34:D43)+1)</f>
        <v>3</v>
      </c>
      <c r="V34" s="385"/>
      <c r="W34" s="386" t="str">
        <f>IF('[1]各会計、関係団体の財政状況及び健全化判断比率'!B28="","",'[1]各会計、関係団体の財政状況及び健全化判断比率'!B28)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69"/>
      <c r="AM34" s="385">
        <f>IF(AO34="","",MAX(C34:D43,U34:V43)+1)</f>
        <v>7</v>
      </c>
      <c r="AN34" s="385"/>
      <c r="AO34" s="386" t="str">
        <f>IF('[1]各会計、関係団体の財政状況及び健全化判断比率'!B32="","",'[1]各会計、関係団体の財政状況及び健全化判断比率'!B32)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69"/>
      <c r="BE34" s="385" t="str">
        <f>IF(BG34="","",MAX(C34:D43,U34:V43,AM34:AN43)+1)</f>
        <v/>
      </c>
      <c r="BF34" s="385"/>
      <c r="BG34" s="386"/>
      <c r="BH34" s="386"/>
      <c r="BI34" s="386"/>
      <c r="BJ34" s="386"/>
      <c r="BK34" s="386"/>
      <c r="BL34" s="386"/>
      <c r="BM34" s="386"/>
      <c r="BN34" s="386"/>
      <c r="BO34" s="386"/>
      <c r="BP34" s="386"/>
      <c r="BQ34" s="386"/>
      <c r="BR34" s="386"/>
      <c r="BS34" s="386"/>
      <c r="BT34" s="386"/>
      <c r="BU34" s="386"/>
      <c r="BV34" s="69"/>
      <c r="BW34" s="385">
        <f>IF(BY34="","",MAX(C34:D43,U34:V43,AM34:AN43,BE34:BF43)+1)</f>
        <v>12</v>
      </c>
      <c r="BX34" s="385"/>
      <c r="BY34" s="386" t="str">
        <f>IF('[1]各会計、関係団体の財政状況及び健全化判断比率'!B68="","",'[1]各会計、関係団体の財政状況及び健全化判断比率'!B68)</f>
        <v>群馬県市町村総合事務組合</v>
      </c>
      <c r="BZ34" s="386"/>
      <c r="CA34" s="386"/>
      <c r="CB34" s="386"/>
      <c r="CC34" s="386"/>
      <c r="CD34" s="386"/>
      <c r="CE34" s="386"/>
      <c r="CF34" s="386"/>
      <c r="CG34" s="386"/>
      <c r="CH34" s="386"/>
      <c r="CI34" s="386"/>
      <c r="CJ34" s="386"/>
      <c r="CK34" s="386"/>
      <c r="CL34" s="386"/>
      <c r="CM34" s="386"/>
      <c r="CN34" s="69"/>
      <c r="CO34" s="385">
        <f>IF(CQ34="","",MAX(C34:D43,U34:V43,AM34:AN43,BE34:BF43,BW34:BX43)+1)</f>
        <v>16</v>
      </c>
      <c r="CP34" s="385"/>
      <c r="CQ34" s="386" t="str">
        <f>IF('[1]各会計、関係団体の財政状況及び健全化判断比率'!BS7="","",'[1]各会計、関係団体の財政状況及び健全化判断比率'!BS7)</f>
        <v>伊勢崎市公共施設管理公社</v>
      </c>
      <c r="CR34" s="386"/>
      <c r="CS34" s="386"/>
      <c r="CT34" s="386"/>
      <c r="CU34" s="386"/>
      <c r="CV34" s="386"/>
      <c r="CW34" s="386"/>
      <c r="CX34" s="386"/>
      <c r="CY34" s="386"/>
      <c r="CZ34" s="386"/>
      <c r="DA34" s="386"/>
      <c r="DB34" s="386"/>
      <c r="DC34" s="386"/>
      <c r="DD34" s="386"/>
      <c r="DE34" s="386"/>
      <c r="DF34" s="66"/>
      <c r="DG34" s="384" t="str">
        <f>IF('[1]各会計、関係団体の財政状況及び健全化判断比率'!BR7="","",'[1]各会計、関係団体の財政状況及び健全化判断比率'!BR7)</f>
        <v/>
      </c>
      <c r="DH34" s="384"/>
      <c r="DI34" s="73"/>
      <c r="DJ34" s="41"/>
      <c r="DK34" s="41"/>
      <c r="DL34" s="41"/>
      <c r="DM34" s="41"/>
      <c r="DN34" s="41"/>
      <c r="DO34" s="41"/>
    </row>
    <row r="35" spans="1:119" ht="32.25" customHeight="1" x14ac:dyDescent="0.15">
      <c r="A35" s="42"/>
      <c r="B35" s="68"/>
      <c r="C35" s="385">
        <f>IF(E35="","",C34+1)</f>
        <v>2</v>
      </c>
      <c r="D35" s="385"/>
      <c r="E35" s="386" t="str">
        <f>IF('[1]各会計、関係団体の財政状況及び健全化判断比率'!B8="","",'[1]各会計、関係団体の財政状況及び健全化判断比率'!B8)</f>
        <v>学校給食センター事業費特別会計</v>
      </c>
      <c r="F35" s="386"/>
      <c r="G35" s="386"/>
      <c r="H35" s="386"/>
      <c r="I35" s="386"/>
      <c r="J35" s="386"/>
      <c r="K35" s="386"/>
      <c r="L35" s="386"/>
      <c r="M35" s="386"/>
      <c r="N35" s="386"/>
      <c r="O35" s="386"/>
      <c r="P35" s="386"/>
      <c r="Q35" s="386"/>
      <c r="R35" s="386"/>
      <c r="S35" s="386"/>
      <c r="T35" s="69"/>
      <c r="U35" s="385">
        <f>IF(W35="","",U34+1)</f>
        <v>4</v>
      </c>
      <c r="V35" s="385"/>
      <c r="W35" s="386" t="str">
        <f>IF('[1]各会計、関係団体の財政状況及び健全化判断比率'!B29="","",'[1]各会計、関係団体の財政状況及び健全化判断比率'!B29)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69"/>
      <c r="AM35" s="385">
        <f t="shared" ref="AM35:AM43" si="0">IF(AO35="","",AM34+1)</f>
        <v>8</v>
      </c>
      <c r="AN35" s="385"/>
      <c r="AO35" s="386" t="str">
        <f>IF('[1]各会計、関係団体の財政状況及び健全化判断比率'!B33="","",'[1]各会計、関係団体の財政状況及び健全化判断比率'!B33)</f>
        <v>公共下水道事業会計</v>
      </c>
      <c r="AP35" s="386"/>
      <c r="AQ35" s="386"/>
      <c r="AR35" s="386"/>
      <c r="AS35" s="386"/>
      <c r="AT35" s="386"/>
      <c r="AU35" s="386"/>
      <c r="AV35" s="386"/>
      <c r="AW35" s="386"/>
      <c r="AX35" s="386"/>
      <c r="AY35" s="386"/>
      <c r="AZ35" s="386"/>
      <c r="BA35" s="386"/>
      <c r="BB35" s="386"/>
      <c r="BC35" s="386"/>
      <c r="BD35" s="69"/>
      <c r="BE35" s="385" t="str">
        <f t="shared" ref="BE35:BE43" si="1">IF(BG35="","",BE34+1)</f>
        <v/>
      </c>
      <c r="BF35" s="385"/>
      <c r="BG35" s="386"/>
      <c r="BH35" s="386"/>
      <c r="BI35" s="386"/>
      <c r="BJ35" s="386"/>
      <c r="BK35" s="386"/>
      <c r="BL35" s="386"/>
      <c r="BM35" s="386"/>
      <c r="BN35" s="386"/>
      <c r="BO35" s="386"/>
      <c r="BP35" s="386"/>
      <c r="BQ35" s="386"/>
      <c r="BR35" s="386"/>
      <c r="BS35" s="386"/>
      <c r="BT35" s="386"/>
      <c r="BU35" s="386"/>
      <c r="BV35" s="69"/>
      <c r="BW35" s="385">
        <f t="shared" ref="BW35:BW43" si="2">IF(BY35="","",BW34+1)</f>
        <v>13</v>
      </c>
      <c r="BX35" s="385"/>
      <c r="BY35" s="386" t="str">
        <f>IF('[1]各会計、関係団体の財政状況及び健全化判断比率'!B69="","",'[1]各会計、関係団体の財政状況及び健全化判断比率'!B69)</f>
        <v>群馬県市町村会館管理組合</v>
      </c>
      <c r="BZ35" s="386"/>
      <c r="CA35" s="386"/>
      <c r="CB35" s="386"/>
      <c r="CC35" s="386"/>
      <c r="CD35" s="386"/>
      <c r="CE35" s="386"/>
      <c r="CF35" s="386"/>
      <c r="CG35" s="386"/>
      <c r="CH35" s="386"/>
      <c r="CI35" s="386"/>
      <c r="CJ35" s="386"/>
      <c r="CK35" s="386"/>
      <c r="CL35" s="386"/>
      <c r="CM35" s="386"/>
      <c r="CN35" s="69"/>
      <c r="CO35" s="385">
        <f t="shared" ref="CO35:CO43" si="3">IF(CQ35="","",CO34+1)</f>
        <v>17</v>
      </c>
      <c r="CP35" s="385"/>
      <c r="CQ35" s="386" t="str">
        <f>IF('[1]各会計、関係団体の財政状況及び健全化判断比率'!BS8="","",'[1]各会計、関係団体の財政状況及び健全化判断比率'!BS8)</f>
        <v>伊勢崎市スポーツ協会</v>
      </c>
      <c r="CR35" s="386"/>
      <c r="CS35" s="386"/>
      <c r="CT35" s="386"/>
      <c r="CU35" s="386"/>
      <c r="CV35" s="386"/>
      <c r="CW35" s="386"/>
      <c r="CX35" s="386"/>
      <c r="CY35" s="386"/>
      <c r="CZ35" s="386"/>
      <c r="DA35" s="386"/>
      <c r="DB35" s="386"/>
      <c r="DC35" s="386"/>
      <c r="DD35" s="386"/>
      <c r="DE35" s="386"/>
      <c r="DF35" s="66"/>
      <c r="DG35" s="384" t="str">
        <f>IF('[1]各会計、関係団体の財政状況及び健全化判断比率'!BR8="","",'[1]各会計、関係団体の財政状況及び健全化判断比率'!BR8)</f>
        <v/>
      </c>
      <c r="DH35" s="384"/>
      <c r="DI35" s="73"/>
      <c r="DJ35" s="41"/>
      <c r="DK35" s="41"/>
      <c r="DL35" s="41"/>
      <c r="DM35" s="41"/>
      <c r="DN35" s="41"/>
      <c r="DO35" s="41"/>
    </row>
    <row r="36" spans="1:119" ht="32.25" customHeight="1" x14ac:dyDescent="0.15">
      <c r="A36" s="42"/>
      <c r="B36" s="68"/>
      <c r="C36" s="385" t="str">
        <f>IF(E36="","",C35+1)</f>
        <v/>
      </c>
      <c r="D36" s="385"/>
      <c r="E36" s="386" t="str">
        <f>IF('[1]各会計、関係団体の財政状況及び健全化判断比率'!B9="","",'[1]各会計、関係団体の財政状況及び健全化判断比率'!B9)</f>
        <v/>
      </c>
      <c r="F36" s="386"/>
      <c r="G36" s="386"/>
      <c r="H36" s="386"/>
      <c r="I36" s="386"/>
      <c r="J36" s="386"/>
      <c r="K36" s="386"/>
      <c r="L36" s="386"/>
      <c r="M36" s="386"/>
      <c r="N36" s="386"/>
      <c r="O36" s="386"/>
      <c r="P36" s="386"/>
      <c r="Q36" s="386"/>
      <c r="R36" s="386"/>
      <c r="S36" s="386"/>
      <c r="T36" s="69"/>
      <c r="U36" s="385">
        <f t="shared" ref="U36:U43" si="4">IF(W36="","",U35+1)</f>
        <v>5</v>
      </c>
      <c r="V36" s="385"/>
      <c r="W36" s="386" t="str">
        <f>IF('[1]各会計、関係団体の財政状況及び健全化判断比率'!B30="","",'[1]各会計、関係団体の財政状況及び健全化判断比率'!B30)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69"/>
      <c r="AM36" s="385">
        <f t="shared" si="0"/>
        <v>9</v>
      </c>
      <c r="AN36" s="385"/>
      <c r="AO36" s="386" t="str">
        <f>IF('[1]各会計、関係団体の財政状況及び健全化判断比率'!B34="","",'[1]各会計、関係団体の財政状況及び健全化判断比率'!B34)</f>
        <v>農業集落排水事業会計</v>
      </c>
      <c r="AP36" s="386"/>
      <c r="AQ36" s="386"/>
      <c r="AR36" s="386"/>
      <c r="AS36" s="386"/>
      <c r="AT36" s="386"/>
      <c r="AU36" s="386"/>
      <c r="AV36" s="386"/>
      <c r="AW36" s="386"/>
      <c r="AX36" s="386"/>
      <c r="AY36" s="386"/>
      <c r="AZ36" s="386"/>
      <c r="BA36" s="386"/>
      <c r="BB36" s="386"/>
      <c r="BC36" s="386"/>
      <c r="BD36" s="69"/>
      <c r="BE36" s="385" t="str">
        <f t="shared" si="1"/>
        <v/>
      </c>
      <c r="BF36" s="385"/>
      <c r="BG36" s="386"/>
      <c r="BH36" s="386"/>
      <c r="BI36" s="386"/>
      <c r="BJ36" s="386"/>
      <c r="BK36" s="386"/>
      <c r="BL36" s="386"/>
      <c r="BM36" s="386"/>
      <c r="BN36" s="386"/>
      <c r="BO36" s="386"/>
      <c r="BP36" s="386"/>
      <c r="BQ36" s="386"/>
      <c r="BR36" s="386"/>
      <c r="BS36" s="386"/>
      <c r="BT36" s="386"/>
      <c r="BU36" s="386"/>
      <c r="BV36" s="69"/>
      <c r="BW36" s="385">
        <f t="shared" si="2"/>
        <v>14</v>
      </c>
      <c r="BX36" s="385"/>
      <c r="BY36" s="386" t="str">
        <f>IF('[1]各会計、関係団体の財政状況及び健全化判断比率'!B70="","",'[1]各会計、関係団体の財政状況及び健全化判断比率'!B70)</f>
        <v>群馬県後期高齢者医療広域連合（一般会計）</v>
      </c>
      <c r="BZ36" s="386"/>
      <c r="CA36" s="386"/>
      <c r="CB36" s="386"/>
      <c r="CC36" s="386"/>
      <c r="CD36" s="386"/>
      <c r="CE36" s="386"/>
      <c r="CF36" s="386"/>
      <c r="CG36" s="386"/>
      <c r="CH36" s="386"/>
      <c r="CI36" s="386"/>
      <c r="CJ36" s="386"/>
      <c r="CK36" s="386"/>
      <c r="CL36" s="386"/>
      <c r="CM36" s="386"/>
      <c r="CN36" s="69"/>
      <c r="CO36" s="385">
        <f t="shared" si="3"/>
        <v>18</v>
      </c>
      <c r="CP36" s="385"/>
      <c r="CQ36" s="386" t="str">
        <f>IF('[1]各会計、関係団体の財政状況及び健全化判断比率'!BS9="","",'[1]各会計、関係団体の財政状況及び健全化判断比率'!BS9)</f>
        <v>さかい・ふるさと創生基金</v>
      </c>
      <c r="CR36" s="386"/>
      <c r="CS36" s="386"/>
      <c r="CT36" s="386"/>
      <c r="CU36" s="386"/>
      <c r="CV36" s="386"/>
      <c r="CW36" s="386"/>
      <c r="CX36" s="386"/>
      <c r="CY36" s="386"/>
      <c r="CZ36" s="386"/>
      <c r="DA36" s="386"/>
      <c r="DB36" s="386"/>
      <c r="DC36" s="386"/>
      <c r="DD36" s="386"/>
      <c r="DE36" s="386"/>
      <c r="DF36" s="66"/>
      <c r="DG36" s="384" t="str">
        <f>IF('[1]各会計、関係団体の財政状況及び健全化判断比率'!BR9="","",'[1]各会計、関係団体の財政状況及び健全化判断比率'!BR9)</f>
        <v/>
      </c>
      <c r="DH36" s="384"/>
      <c r="DI36" s="73"/>
      <c r="DJ36" s="41"/>
      <c r="DK36" s="41"/>
      <c r="DL36" s="41"/>
      <c r="DM36" s="41"/>
      <c r="DN36" s="41"/>
      <c r="DO36" s="41"/>
    </row>
    <row r="37" spans="1:119" ht="32.25" customHeight="1" x14ac:dyDescent="0.15">
      <c r="A37" s="42"/>
      <c r="B37" s="68"/>
      <c r="C37" s="385" t="str">
        <f>IF(E37="","",C36+1)</f>
        <v/>
      </c>
      <c r="D37" s="385"/>
      <c r="E37" s="386" t="str">
        <f>IF('[1]各会計、関係団体の財政状況及び健全化判断比率'!B10="","",'[1]各会計、関係団体の財政状況及び健全化判断比率'!B10)</f>
        <v/>
      </c>
      <c r="F37" s="386"/>
      <c r="G37" s="386"/>
      <c r="H37" s="386"/>
      <c r="I37" s="386"/>
      <c r="J37" s="386"/>
      <c r="K37" s="386"/>
      <c r="L37" s="386"/>
      <c r="M37" s="386"/>
      <c r="N37" s="386"/>
      <c r="O37" s="386"/>
      <c r="P37" s="386"/>
      <c r="Q37" s="386"/>
      <c r="R37" s="386"/>
      <c r="S37" s="386"/>
      <c r="T37" s="69"/>
      <c r="U37" s="385">
        <f t="shared" si="4"/>
        <v>6</v>
      </c>
      <c r="V37" s="385"/>
      <c r="W37" s="386" t="str">
        <f>IF('[1]各会計、関係団体の財政状況及び健全化判断比率'!B31="","",'[1]各会計、関係団体の財政状況及び健全化判断比率'!B31)</f>
        <v>小型自動車競走事業費特別会計</v>
      </c>
      <c r="X37" s="386"/>
      <c r="Y37" s="386"/>
      <c r="Z37" s="386"/>
      <c r="AA37" s="386"/>
      <c r="AB37" s="386"/>
      <c r="AC37" s="386"/>
      <c r="AD37" s="386"/>
      <c r="AE37" s="386"/>
      <c r="AF37" s="386"/>
      <c r="AG37" s="386"/>
      <c r="AH37" s="386"/>
      <c r="AI37" s="386"/>
      <c r="AJ37" s="386"/>
      <c r="AK37" s="386"/>
      <c r="AL37" s="69"/>
      <c r="AM37" s="385">
        <f t="shared" si="0"/>
        <v>10</v>
      </c>
      <c r="AN37" s="385"/>
      <c r="AO37" s="386" t="str">
        <f>IF('[1]各会計、関係団体の財政状況及び健全化判断比率'!B35="","",'[1]各会計、関係団体の財政状況及び健全化判断比率'!B35)</f>
        <v>特定地域生活排水処理事業会計</v>
      </c>
      <c r="AP37" s="386"/>
      <c r="AQ37" s="386"/>
      <c r="AR37" s="386"/>
      <c r="AS37" s="386"/>
      <c r="AT37" s="386"/>
      <c r="AU37" s="386"/>
      <c r="AV37" s="386"/>
      <c r="AW37" s="386"/>
      <c r="AX37" s="386"/>
      <c r="AY37" s="386"/>
      <c r="AZ37" s="386"/>
      <c r="BA37" s="386"/>
      <c r="BB37" s="386"/>
      <c r="BC37" s="386"/>
      <c r="BD37" s="69"/>
      <c r="BE37" s="385" t="str">
        <f t="shared" si="1"/>
        <v/>
      </c>
      <c r="BF37" s="385"/>
      <c r="BG37" s="386"/>
      <c r="BH37" s="386"/>
      <c r="BI37" s="386"/>
      <c r="BJ37" s="386"/>
      <c r="BK37" s="386"/>
      <c r="BL37" s="386"/>
      <c r="BM37" s="386"/>
      <c r="BN37" s="386"/>
      <c r="BO37" s="386"/>
      <c r="BP37" s="386"/>
      <c r="BQ37" s="386"/>
      <c r="BR37" s="386"/>
      <c r="BS37" s="386"/>
      <c r="BT37" s="386"/>
      <c r="BU37" s="386"/>
      <c r="BV37" s="69"/>
      <c r="BW37" s="385">
        <f t="shared" si="2"/>
        <v>15</v>
      </c>
      <c r="BX37" s="385"/>
      <c r="BY37" s="386" t="str">
        <f>IF('[1]各会計、関係団体の財政状況及び健全化判断比率'!B71="","",'[1]各会計、関係団体の財政状況及び健全化判断比率'!B71)</f>
        <v>群馬県後期高齢者医療広域連合（特別会計）</v>
      </c>
      <c r="BZ37" s="386"/>
      <c r="CA37" s="386"/>
      <c r="CB37" s="386"/>
      <c r="CC37" s="386"/>
      <c r="CD37" s="386"/>
      <c r="CE37" s="386"/>
      <c r="CF37" s="386"/>
      <c r="CG37" s="386"/>
      <c r="CH37" s="386"/>
      <c r="CI37" s="386"/>
      <c r="CJ37" s="386"/>
      <c r="CK37" s="386"/>
      <c r="CL37" s="386"/>
      <c r="CM37" s="386"/>
      <c r="CN37" s="69"/>
      <c r="CO37" s="385" t="str">
        <f t="shared" si="3"/>
        <v/>
      </c>
      <c r="CP37" s="385"/>
      <c r="CQ37" s="386" t="str">
        <f>IF('[1]各会計、関係団体の財政状況及び健全化判断比率'!BS10="","",'[1]各会計、関係団体の財政状況及び健全化判断比率'!BS10)</f>
        <v/>
      </c>
      <c r="CR37" s="386"/>
      <c r="CS37" s="386"/>
      <c r="CT37" s="386"/>
      <c r="CU37" s="386"/>
      <c r="CV37" s="386"/>
      <c r="CW37" s="386"/>
      <c r="CX37" s="386"/>
      <c r="CY37" s="386"/>
      <c r="CZ37" s="386"/>
      <c r="DA37" s="386"/>
      <c r="DB37" s="386"/>
      <c r="DC37" s="386"/>
      <c r="DD37" s="386"/>
      <c r="DE37" s="386"/>
      <c r="DF37" s="66"/>
      <c r="DG37" s="384" t="str">
        <f>IF('[1]各会計、関係団体の財政状況及び健全化判断比率'!BR10="","",'[1]各会計、関係団体の財政状況及び健全化判断比率'!BR10)</f>
        <v/>
      </c>
      <c r="DH37" s="384"/>
      <c r="DI37" s="73"/>
      <c r="DJ37" s="41"/>
      <c r="DK37" s="41"/>
      <c r="DL37" s="41"/>
      <c r="DM37" s="41"/>
      <c r="DN37" s="41"/>
      <c r="DO37" s="41"/>
    </row>
    <row r="38" spans="1:119" ht="32.25" customHeight="1" x14ac:dyDescent="0.15">
      <c r="A38" s="42"/>
      <c r="B38" s="68"/>
      <c r="C38" s="385" t="str">
        <f t="shared" ref="C38:C43" si="5">IF(E38="","",C37+1)</f>
        <v/>
      </c>
      <c r="D38" s="385"/>
      <c r="E38" s="386" t="str">
        <f>IF('[1]各会計、関係団体の財政状況及び健全化判断比率'!B11="","",'[1]各会計、関係団体の財政状況及び健全化判断比率'!B11)</f>
        <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f t="shared" si="0"/>
        <v>11</v>
      </c>
      <c r="AN38" s="385"/>
      <c r="AO38" s="386" t="str">
        <f>IF('[1]各会計、関係団体の財政状況及び健全化判断比率'!B36="","",'[1]各会計、関係団体の財政状況及び健全化判断比率'!B36)</f>
        <v>病院事業会計</v>
      </c>
      <c r="AP38" s="386"/>
      <c r="AQ38" s="386"/>
      <c r="AR38" s="386"/>
      <c r="AS38" s="386"/>
      <c r="AT38" s="386"/>
      <c r="AU38" s="386"/>
      <c r="AV38" s="386"/>
      <c r="AW38" s="386"/>
      <c r="AX38" s="386"/>
      <c r="AY38" s="386"/>
      <c r="AZ38" s="386"/>
      <c r="BA38" s="386"/>
      <c r="BB38" s="386"/>
      <c r="BC38" s="386"/>
      <c r="BD38" s="69"/>
      <c r="BE38" s="385" t="str">
        <f t="shared" si="1"/>
        <v/>
      </c>
      <c r="BF38" s="385"/>
      <c r="BG38" s="386"/>
      <c r="BH38" s="386"/>
      <c r="BI38" s="386"/>
      <c r="BJ38" s="386"/>
      <c r="BK38" s="386"/>
      <c r="BL38" s="386"/>
      <c r="BM38" s="386"/>
      <c r="BN38" s="386"/>
      <c r="BO38" s="386"/>
      <c r="BP38" s="386"/>
      <c r="BQ38" s="386"/>
      <c r="BR38" s="386"/>
      <c r="BS38" s="386"/>
      <c r="BT38" s="386"/>
      <c r="BU38" s="386"/>
      <c r="BV38" s="69"/>
      <c r="BW38" s="385" t="str">
        <f t="shared" si="2"/>
        <v/>
      </c>
      <c r="BX38" s="385"/>
      <c r="BY38" s="386" t="str">
        <f>IF('[1]各会計、関係団体の財政状況及び健全化判断比率'!B72="","",'[1]各会計、関係団体の財政状況及び健全化判断比率'!B72)</f>
        <v/>
      </c>
      <c r="BZ38" s="386"/>
      <c r="CA38" s="386"/>
      <c r="CB38" s="386"/>
      <c r="CC38" s="386"/>
      <c r="CD38" s="386"/>
      <c r="CE38" s="386"/>
      <c r="CF38" s="386"/>
      <c r="CG38" s="386"/>
      <c r="CH38" s="386"/>
      <c r="CI38" s="386"/>
      <c r="CJ38" s="386"/>
      <c r="CK38" s="386"/>
      <c r="CL38" s="386"/>
      <c r="CM38" s="386"/>
      <c r="CN38" s="69"/>
      <c r="CO38" s="385" t="str">
        <f t="shared" si="3"/>
        <v/>
      </c>
      <c r="CP38" s="385"/>
      <c r="CQ38" s="386" t="str">
        <f>IF('[1]各会計、関係団体の財政状況及び健全化判断比率'!BS11="","",'[1]各会計、関係団体の財政状況及び健全化判断比率'!BS11)</f>
        <v/>
      </c>
      <c r="CR38" s="386"/>
      <c r="CS38" s="386"/>
      <c r="CT38" s="386"/>
      <c r="CU38" s="386"/>
      <c r="CV38" s="386"/>
      <c r="CW38" s="386"/>
      <c r="CX38" s="386"/>
      <c r="CY38" s="386"/>
      <c r="CZ38" s="386"/>
      <c r="DA38" s="386"/>
      <c r="DB38" s="386"/>
      <c r="DC38" s="386"/>
      <c r="DD38" s="386"/>
      <c r="DE38" s="386"/>
      <c r="DF38" s="66"/>
      <c r="DG38" s="384" t="str">
        <f>IF('[1]各会計、関係団体の財政状況及び健全化判断比率'!BR11="","",'[1]各会計、関係団体の財政状況及び健全化判断比率'!BR11)</f>
        <v/>
      </c>
      <c r="DH38" s="384"/>
      <c r="DI38" s="73"/>
      <c r="DJ38" s="41"/>
      <c r="DK38" s="41"/>
      <c r="DL38" s="41"/>
      <c r="DM38" s="41"/>
      <c r="DN38" s="41"/>
      <c r="DO38" s="41"/>
    </row>
    <row r="39" spans="1:119" ht="32.25" customHeight="1" x14ac:dyDescent="0.15">
      <c r="A39" s="42"/>
      <c r="B39" s="68"/>
      <c r="C39" s="385" t="str">
        <f t="shared" si="5"/>
        <v/>
      </c>
      <c r="D39" s="385"/>
      <c r="E39" s="386" t="str">
        <f>IF('[1]各会計、関係団体の財政状況及び健全化判断比率'!B12="","",'[1]各会計、関係団体の財政状況及び健全化判断比率'!B12)</f>
        <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t="str">
        <f t="shared" si="1"/>
        <v/>
      </c>
      <c r="BF39" s="385"/>
      <c r="BG39" s="386"/>
      <c r="BH39" s="386"/>
      <c r="BI39" s="386"/>
      <c r="BJ39" s="386"/>
      <c r="BK39" s="386"/>
      <c r="BL39" s="386"/>
      <c r="BM39" s="386"/>
      <c r="BN39" s="386"/>
      <c r="BO39" s="386"/>
      <c r="BP39" s="386"/>
      <c r="BQ39" s="386"/>
      <c r="BR39" s="386"/>
      <c r="BS39" s="386"/>
      <c r="BT39" s="386"/>
      <c r="BU39" s="386"/>
      <c r="BV39" s="69"/>
      <c r="BW39" s="385" t="str">
        <f t="shared" si="2"/>
        <v/>
      </c>
      <c r="BX39" s="385"/>
      <c r="BY39" s="386" t="str">
        <f>IF('[1]各会計、関係団体の財政状況及び健全化判断比率'!B73="","",'[1]各会計、関係団体の財政状況及び健全化判断比率'!B73)</f>
        <v/>
      </c>
      <c r="BZ39" s="386"/>
      <c r="CA39" s="386"/>
      <c r="CB39" s="386"/>
      <c r="CC39" s="386"/>
      <c r="CD39" s="386"/>
      <c r="CE39" s="386"/>
      <c r="CF39" s="386"/>
      <c r="CG39" s="386"/>
      <c r="CH39" s="386"/>
      <c r="CI39" s="386"/>
      <c r="CJ39" s="386"/>
      <c r="CK39" s="386"/>
      <c r="CL39" s="386"/>
      <c r="CM39" s="386"/>
      <c r="CN39" s="69"/>
      <c r="CO39" s="385" t="str">
        <f t="shared" si="3"/>
        <v/>
      </c>
      <c r="CP39" s="385"/>
      <c r="CQ39" s="386" t="str">
        <f>IF('[1]各会計、関係団体の財政状況及び健全化判断比率'!BS12="","",'[1]各会計、関係団体の財政状況及び健全化判断比率'!BS12)</f>
        <v/>
      </c>
      <c r="CR39" s="386"/>
      <c r="CS39" s="386"/>
      <c r="CT39" s="386"/>
      <c r="CU39" s="386"/>
      <c r="CV39" s="386"/>
      <c r="CW39" s="386"/>
      <c r="CX39" s="386"/>
      <c r="CY39" s="386"/>
      <c r="CZ39" s="386"/>
      <c r="DA39" s="386"/>
      <c r="DB39" s="386"/>
      <c r="DC39" s="386"/>
      <c r="DD39" s="386"/>
      <c r="DE39" s="386"/>
      <c r="DF39" s="66"/>
      <c r="DG39" s="384" t="str">
        <f>IF('[1]各会計、関係団体の財政状況及び健全化判断比率'!BR12="","",'[1]各会計、関係団体の財政状況及び健全化判断比率'!BR12)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IF('[1]各会計、関係団体の財政状況及び健全化判断比率'!B13="","",'[1]各会計、関係団体の財政状況及び健全化判断比率'!B13)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t="str">
        <f t="shared" si="2"/>
        <v/>
      </c>
      <c r="BX40" s="385"/>
      <c r="BY40" s="386" t="str">
        <f>IF('[1]各会計、関係団体の財政状況及び健全化判断比率'!B74="","",'[1]各会計、関係団体の財政状況及び健全化判断比率'!B74)</f>
        <v/>
      </c>
      <c r="BZ40" s="386"/>
      <c r="CA40" s="386"/>
      <c r="CB40" s="386"/>
      <c r="CC40" s="386"/>
      <c r="CD40" s="386"/>
      <c r="CE40" s="386"/>
      <c r="CF40" s="386"/>
      <c r="CG40" s="386"/>
      <c r="CH40" s="386"/>
      <c r="CI40" s="386"/>
      <c r="CJ40" s="386"/>
      <c r="CK40" s="386"/>
      <c r="CL40" s="386"/>
      <c r="CM40" s="386"/>
      <c r="CN40" s="69"/>
      <c r="CO40" s="385" t="str">
        <f t="shared" si="3"/>
        <v/>
      </c>
      <c r="CP40" s="385"/>
      <c r="CQ40" s="386" t="str">
        <f>IF('[1]各会計、関係団体の財政状況及び健全化判断比率'!BS13="","",'[1]各会計、関係団体の財政状況及び健全化判断比率'!BS13)</f>
        <v/>
      </c>
      <c r="CR40" s="386"/>
      <c r="CS40" s="386"/>
      <c r="CT40" s="386"/>
      <c r="CU40" s="386"/>
      <c r="CV40" s="386"/>
      <c r="CW40" s="386"/>
      <c r="CX40" s="386"/>
      <c r="CY40" s="386"/>
      <c r="CZ40" s="386"/>
      <c r="DA40" s="386"/>
      <c r="DB40" s="386"/>
      <c r="DC40" s="386"/>
      <c r="DD40" s="386"/>
      <c r="DE40" s="386"/>
      <c r="DF40" s="66"/>
      <c r="DG40" s="384" t="str">
        <f>IF('[1]各会計、関係団体の財政状況及び健全化判断比率'!BR13="","",'[1]各会計、関係団体の財政状況及び健全化判断比率'!BR13)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IF('[1]各会計、関係団体の財政状況及び健全化判断比率'!B14="","",'[1]各会計、関係団体の財政状況及び健全化判断比率'!B14)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t="str">
        <f t="shared" si="2"/>
        <v/>
      </c>
      <c r="BX41" s="385"/>
      <c r="BY41" s="386" t="str">
        <f>IF('[1]各会計、関係団体の財政状況及び健全化判断比率'!B75="","",'[1]各会計、関係団体の財政状況及び健全化判断比率'!B75)</f>
        <v/>
      </c>
      <c r="BZ41" s="386"/>
      <c r="CA41" s="386"/>
      <c r="CB41" s="386"/>
      <c r="CC41" s="386"/>
      <c r="CD41" s="386"/>
      <c r="CE41" s="386"/>
      <c r="CF41" s="386"/>
      <c r="CG41" s="386"/>
      <c r="CH41" s="386"/>
      <c r="CI41" s="386"/>
      <c r="CJ41" s="386"/>
      <c r="CK41" s="386"/>
      <c r="CL41" s="386"/>
      <c r="CM41" s="386"/>
      <c r="CN41" s="69"/>
      <c r="CO41" s="385" t="str">
        <f t="shared" si="3"/>
        <v/>
      </c>
      <c r="CP41" s="385"/>
      <c r="CQ41" s="386" t="str">
        <f>IF('[1]各会計、関係団体の財政状況及び健全化判断比率'!BS14="","",'[1]各会計、関係団体の財政状況及び健全化判断比率'!BS14)</f>
        <v/>
      </c>
      <c r="CR41" s="386"/>
      <c r="CS41" s="386"/>
      <c r="CT41" s="386"/>
      <c r="CU41" s="386"/>
      <c r="CV41" s="386"/>
      <c r="CW41" s="386"/>
      <c r="CX41" s="386"/>
      <c r="CY41" s="386"/>
      <c r="CZ41" s="386"/>
      <c r="DA41" s="386"/>
      <c r="DB41" s="386"/>
      <c r="DC41" s="386"/>
      <c r="DD41" s="386"/>
      <c r="DE41" s="386"/>
      <c r="DF41" s="66"/>
      <c r="DG41" s="384" t="str">
        <f>IF('[1]各会計、関係団体の財政状況及び健全化判断比率'!BR14="","",'[1]各会計、関係団体の財政状況及び健全化判断比率'!BR14)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IF('[1]各会計、関係団体の財政状況及び健全化判断比率'!B15="","",'[1]各会計、関係団体の財政状況及び健全化判断比率'!B15)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t="str">
        <f t="shared" si="2"/>
        <v/>
      </c>
      <c r="BX42" s="385"/>
      <c r="BY42" s="386" t="str">
        <f>IF('[1]各会計、関係団体の財政状況及び健全化判断比率'!B76="","",'[1]各会計、関係団体の財政状況及び健全化判断比率'!B76)</f>
        <v/>
      </c>
      <c r="BZ42" s="386"/>
      <c r="CA42" s="386"/>
      <c r="CB42" s="386"/>
      <c r="CC42" s="386"/>
      <c r="CD42" s="386"/>
      <c r="CE42" s="386"/>
      <c r="CF42" s="386"/>
      <c r="CG42" s="386"/>
      <c r="CH42" s="386"/>
      <c r="CI42" s="386"/>
      <c r="CJ42" s="386"/>
      <c r="CK42" s="386"/>
      <c r="CL42" s="386"/>
      <c r="CM42" s="386"/>
      <c r="CN42" s="69"/>
      <c r="CO42" s="385" t="str">
        <f t="shared" si="3"/>
        <v/>
      </c>
      <c r="CP42" s="385"/>
      <c r="CQ42" s="386" t="str">
        <f>IF('[1]各会計、関係団体の財政状況及び健全化判断比率'!BS15="","",'[1]各会計、関係団体の財政状況及び健全化判断比率'!BS15)</f>
        <v/>
      </c>
      <c r="CR42" s="386"/>
      <c r="CS42" s="386"/>
      <c r="CT42" s="386"/>
      <c r="CU42" s="386"/>
      <c r="CV42" s="386"/>
      <c r="CW42" s="386"/>
      <c r="CX42" s="386"/>
      <c r="CY42" s="386"/>
      <c r="CZ42" s="386"/>
      <c r="DA42" s="386"/>
      <c r="DB42" s="386"/>
      <c r="DC42" s="386"/>
      <c r="DD42" s="386"/>
      <c r="DE42" s="386"/>
      <c r="DF42" s="66"/>
      <c r="DG42" s="384" t="str">
        <f>IF('[1]各会計、関係団体の財政状況及び健全化判断比率'!BR15="","",'[1]各会計、関係団体の財政状況及び健全化判断比率'!BR15)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IF('[1]各会計、関係団体の財政状況及び健全化判断比率'!B16="","",'[1]各会計、関係団体の財政状況及び健全化判断比率'!B16)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t="str">
        <f t="shared" si="2"/>
        <v/>
      </c>
      <c r="BX43" s="385"/>
      <c r="BY43" s="386" t="str">
        <f>IF('[1]各会計、関係団体の財政状況及び健全化判断比率'!B77="","",'[1]各会計、関係団体の財政状況及び健全化判断比率'!B77)</f>
        <v/>
      </c>
      <c r="BZ43" s="386"/>
      <c r="CA43" s="386"/>
      <c r="CB43" s="386"/>
      <c r="CC43" s="386"/>
      <c r="CD43" s="386"/>
      <c r="CE43" s="386"/>
      <c r="CF43" s="386"/>
      <c r="CG43" s="386"/>
      <c r="CH43" s="386"/>
      <c r="CI43" s="386"/>
      <c r="CJ43" s="386"/>
      <c r="CK43" s="386"/>
      <c r="CL43" s="386"/>
      <c r="CM43" s="386"/>
      <c r="CN43" s="69"/>
      <c r="CO43" s="385" t="str">
        <f t="shared" si="3"/>
        <v/>
      </c>
      <c r="CP43" s="385"/>
      <c r="CQ43" s="386" t="str">
        <f>IF('[1]各会計、関係団体の財政状況及び健全化判断比率'!BS16="","",'[1]各会計、関係団体の財政状況及び健全化判断比率'!BS16)</f>
        <v/>
      </c>
      <c r="CR43" s="386"/>
      <c r="CS43" s="386"/>
      <c r="CT43" s="386"/>
      <c r="CU43" s="386"/>
      <c r="CV43" s="386"/>
      <c r="CW43" s="386"/>
      <c r="CX43" s="386"/>
      <c r="CY43" s="386"/>
      <c r="CZ43" s="386"/>
      <c r="DA43" s="386"/>
      <c r="DB43" s="386"/>
      <c r="DC43" s="386"/>
      <c r="DD43" s="386"/>
      <c r="DE43" s="386"/>
      <c r="DF43" s="66"/>
      <c r="DG43" s="384" t="str">
        <f>IF('[1]各会計、関係団体の財政状況及び健全化判断比率'!BR16="","",'[1]各会計、関係団体の財政状況及び健全化判断比率'!BR16)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3EQdprjB4ORcNaBs6xKFTziDYXzXRB8Dlb04mFdOdTI6IkMFavGywFWvzokcpk3rlUo92Y62URs/bes0v2me4Q==" saltValue="0F9okICBMv+IV4tEFsnU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F22" zoomScaleSheetLayoutView="100" workbookViewId="0">
      <selection activeCell="E40" sqref="E40:S40"/>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484</v>
      </c>
      <c r="K32" s="262"/>
      <c r="L32" s="262"/>
      <c r="M32" s="262"/>
      <c r="N32" s="262"/>
      <c r="O32" s="262"/>
      <c r="P32" s="262"/>
    </row>
    <row r="33" spans="1:16" ht="39" customHeight="1" thickBot="1" x14ac:dyDescent="0.25">
      <c r="A33" s="262"/>
      <c r="B33" s="265" t="s">
        <v>494</v>
      </c>
      <c r="C33" s="266"/>
      <c r="D33" s="266"/>
      <c r="E33" s="267" t="s">
        <v>485</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495</v>
      </c>
      <c r="D34" s="1208"/>
      <c r="E34" s="1209"/>
      <c r="F34" s="272">
        <v>18.93</v>
      </c>
      <c r="G34" s="273">
        <v>17.64</v>
      </c>
      <c r="H34" s="273">
        <v>17.010000000000002</v>
      </c>
      <c r="I34" s="273">
        <v>16.52</v>
      </c>
      <c r="J34" s="274">
        <v>17.600000000000001</v>
      </c>
      <c r="K34" s="262"/>
      <c r="L34" s="262"/>
      <c r="M34" s="262"/>
      <c r="N34" s="262"/>
      <c r="O34" s="262"/>
      <c r="P34" s="262"/>
    </row>
    <row r="35" spans="1:16" ht="39" customHeight="1" x14ac:dyDescent="0.15">
      <c r="A35" s="262"/>
      <c r="B35" s="275"/>
      <c r="C35" s="1202" t="s">
        <v>496</v>
      </c>
      <c r="D35" s="1203"/>
      <c r="E35" s="1204"/>
      <c r="F35" s="276">
        <v>4.62</v>
      </c>
      <c r="G35" s="277">
        <v>5.36</v>
      </c>
      <c r="H35" s="277">
        <v>5.27</v>
      </c>
      <c r="I35" s="277">
        <v>5.83</v>
      </c>
      <c r="J35" s="278">
        <v>6.14</v>
      </c>
      <c r="K35" s="262"/>
      <c r="L35" s="262"/>
      <c r="M35" s="262"/>
      <c r="N35" s="262"/>
      <c r="O35" s="262"/>
      <c r="P35" s="262"/>
    </row>
    <row r="36" spans="1:16" ht="39" customHeight="1" x14ac:dyDescent="0.15">
      <c r="A36" s="262"/>
      <c r="B36" s="275"/>
      <c r="C36" s="1202" t="s">
        <v>497</v>
      </c>
      <c r="D36" s="1203"/>
      <c r="E36" s="1204"/>
      <c r="F36" s="276">
        <v>7.06</v>
      </c>
      <c r="G36" s="277">
        <v>6.87</v>
      </c>
      <c r="H36" s="277">
        <v>6.46</v>
      </c>
      <c r="I36" s="277">
        <v>5.76</v>
      </c>
      <c r="J36" s="278">
        <v>5.77</v>
      </c>
      <c r="K36" s="262"/>
      <c r="L36" s="262"/>
      <c r="M36" s="262"/>
      <c r="N36" s="262"/>
      <c r="O36" s="262"/>
      <c r="P36" s="262"/>
    </row>
    <row r="37" spans="1:16" ht="39" customHeight="1" x14ac:dyDescent="0.15">
      <c r="A37" s="262"/>
      <c r="B37" s="275"/>
      <c r="C37" s="1202" t="s">
        <v>498</v>
      </c>
      <c r="D37" s="1203"/>
      <c r="E37" s="1204"/>
      <c r="F37" s="276">
        <v>1.68</v>
      </c>
      <c r="G37" s="277">
        <v>1.39</v>
      </c>
      <c r="H37" s="277">
        <v>1.23</v>
      </c>
      <c r="I37" s="277">
        <v>1.02</v>
      </c>
      <c r="J37" s="278">
        <v>1.26</v>
      </c>
      <c r="K37" s="262"/>
      <c r="L37" s="262"/>
      <c r="M37" s="262"/>
      <c r="N37" s="262"/>
      <c r="O37" s="262"/>
      <c r="P37" s="262"/>
    </row>
    <row r="38" spans="1:16" ht="39" customHeight="1" x14ac:dyDescent="0.15">
      <c r="A38" s="262"/>
      <c r="B38" s="275"/>
      <c r="C38" s="1202" t="s">
        <v>499</v>
      </c>
      <c r="D38" s="1203"/>
      <c r="E38" s="1204"/>
      <c r="F38" s="276">
        <v>0.47</v>
      </c>
      <c r="G38" s="277">
        <v>0.68</v>
      </c>
      <c r="H38" s="277">
        <v>0.91</v>
      </c>
      <c r="I38" s="277">
        <v>0.41</v>
      </c>
      <c r="J38" s="278">
        <v>1.24</v>
      </c>
      <c r="K38" s="262"/>
      <c r="L38" s="262"/>
      <c r="M38" s="262"/>
      <c r="N38" s="262"/>
      <c r="O38" s="262"/>
      <c r="P38" s="262"/>
    </row>
    <row r="39" spans="1:16" ht="39" customHeight="1" x14ac:dyDescent="0.15">
      <c r="A39" s="262"/>
      <c r="B39" s="275"/>
      <c r="C39" s="1202" t="s">
        <v>500</v>
      </c>
      <c r="D39" s="1203"/>
      <c r="E39" s="1204"/>
      <c r="F39" s="276">
        <v>1.59</v>
      </c>
      <c r="G39" s="277">
        <v>1.73</v>
      </c>
      <c r="H39" s="277">
        <v>0.54</v>
      </c>
      <c r="I39" s="277">
        <v>0.57999999999999996</v>
      </c>
      <c r="J39" s="278">
        <v>1.07</v>
      </c>
      <c r="K39" s="262"/>
      <c r="L39" s="262"/>
      <c r="M39" s="262"/>
      <c r="N39" s="262"/>
      <c r="O39" s="262"/>
      <c r="P39" s="262"/>
    </row>
    <row r="40" spans="1:16" ht="39" customHeight="1" x14ac:dyDescent="0.15">
      <c r="A40" s="262"/>
      <c r="B40" s="275"/>
      <c r="C40" s="1202" t="s">
        <v>501</v>
      </c>
      <c r="D40" s="1203"/>
      <c r="E40" s="1204"/>
      <c r="F40" s="276" t="s">
        <v>446</v>
      </c>
      <c r="G40" s="277" t="s">
        <v>446</v>
      </c>
      <c r="H40" s="277" t="s">
        <v>446</v>
      </c>
      <c r="I40" s="277" t="s">
        <v>446</v>
      </c>
      <c r="J40" s="278">
        <v>0.64</v>
      </c>
      <c r="K40" s="262"/>
      <c r="L40" s="262"/>
      <c r="M40" s="262"/>
      <c r="N40" s="262"/>
      <c r="O40" s="262"/>
      <c r="P40" s="262"/>
    </row>
    <row r="41" spans="1:16" ht="39" customHeight="1" x14ac:dyDescent="0.15">
      <c r="A41" s="262"/>
      <c r="B41" s="275"/>
      <c r="C41" s="1202" t="s">
        <v>502</v>
      </c>
      <c r="D41" s="1203"/>
      <c r="E41" s="1204"/>
      <c r="F41" s="276" t="s">
        <v>446</v>
      </c>
      <c r="G41" s="277" t="s">
        <v>446</v>
      </c>
      <c r="H41" s="277" t="s">
        <v>446</v>
      </c>
      <c r="I41" s="277" t="s">
        <v>446</v>
      </c>
      <c r="J41" s="278">
        <v>0.1</v>
      </c>
      <c r="K41" s="262"/>
      <c r="L41" s="262"/>
      <c r="M41" s="262"/>
      <c r="N41" s="262"/>
      <c r="O41" s="262"/>
      <c r="P41" s="262"/>
    </row>
    <row r="42" spans="1:16" ht="39" customHeight="1" x14ac:dyDescent="0.15">
      <c r="A42" s="262"/>
      <c r="B42" s="279"/>
      <c r="C42" s="1202" t="s">
        <v>503</v>
      </c>
      <c r="D42" s="1203"/>
      <c r="E42" s="1204"/>
      <c r="F42" s="276" t="s">
        <v>446</v>
      </c>
      <c r="G42" s="277" t="s">
        <v>446</v>
      </c>
      <c r="H42" s="277" t="s">
        <v>446</v>
      </c>
      <c r="I42" s="277" t="s">
        <v>446</v>
      </c>
      <c r="J42" s="278" t="s">
        <v>446</v>
      </c>
      <c r="K42" s="262"/>
      <c r="L42" s="262"/>
      <c r="M42" s="262"/>
      <c r="N42" s="262"/>
      <c r="O42" s="262"/>
      <c r="P42" s="262"/>
    </row>
    <row r="43" spans="1:16" ht="39" customHeight="1" thickBot="1" x14ac:dyDescent="0.2">
      <c r="A43" s="262"/>
      <c r="B43" s="280"/>
      <c r="C43" s="1205" t="s">
        <v>504</v>
      </c>
      <c r="D43" s="1206"/>
      <c r="E43" s="1207"/>
      <c r="F43" s="281">
        <v>1.1499999999999999</v>
      </c>
      <c r="G43" s="282">
        <v>1.18</v>
      </c>
      <c r="H43" s="282">
        <v>1.2</v>
      </c>
      <c r="I43" s="282">
        <v>1.22</v>
      </c>
      <c r="J43" s="283">
        <v>0.11</v>
      </c>
      <c r="K43" s="262"/>
      <c r="L43" s="262"/>
      <c r="M43" s="262"/>
      <c r="N43" s="262"/>
      <c r="O43" s="262"/>
      <c r="P43" s="262"/>
    </row>
    <row r="44" spans="1:16" ht="39" customHeight="1" x14ac:dyDescent="0.15">
      <c r="A44" s="262"/>
      <c r="B44" s="284" t="s">
        <v>505</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sz76PSFun1D2+mAUVM1XqD8BxopZmF5IdBOPkXSSFzem94SCkBgk/tVMDrGupmkxAB9Wdh8PWJHYnoiI51uX3w==" saltValue="5lnEUfC7F0zBuQtHbeB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I50" zoomScaleSheetLayoutView="55" workbookViewId="0">
      <selection activeCell="E40" sqref="E40:S40"/>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506</v>
      </c>
      <c r="P43" s="288"/>
      <c r="Q43" s="288"/>
      <c r="R43" s="288"/>
      <c r="S43" s="288"/>
      <c r="T43" s="288"/>
      <c r="U43" s="288"/>
    </row>
    <row r="44" spans="1:21" ht="30.75" customHeight="1" thickBot="1" x14ac:dyDescent="0.2">
      <c r="A44" s="288"/>
      <c r="B44" s="291" t="s">
        <v>507</v>
      </c>
      <c r="C44" s="292"/>
      <c r="D44" s="292"/>
      <c r="E44" s="293"/>
      <c r="F44" s="293"/>
      <c r="G44" s="293"/>
      <c r="H44" s="293"/>
      <c r="I44" s="293"/>
      <c r="J44" s="294" t="s">
        <v>485</v>
      </c>
      <c r="K44" s="295" t="s">
        <v>4</v>
      </c>
      <c r="L44" s="296" t="s">
        <v>5</v>
      </c>
      <c r="M44" s="296" t="s">
        <v>6</v>
      </c>
      <c r="N44" s="296" t="s">
        <v>7</v>
      </c>
      <c r="O44" s="297" t="s">
        <v>8</v>
      </c>
      <c r="P44" s="288"/>
      <c r="Q44" s="288"/>
      <c r="R44" s="288"/>
      <c r="S44" s="288"/>
      <c r="T44" s="288"/>
      <c r="U44" s="288"/>
    </row>
    <row r="45" spans="1:21" ht="30.75" customHeight="1" x14ac:dyDescent="0.15">
      <c r="A45" s="288"/>
      <c r="B45" s="1228" t="s">
        <v>508</v>
      </c>
      <c r="C45" s="1229"/>
      <c r="D45" s="298"/>
      <c r="E45" s="1234" t="s">
        <v>509</v>
      </c>
      <c r="F45" s="1234"/>
      <c r="G45" s="1234"/>
      <c r="H45" s="1234"/>
      <c r="I45" s="1234"/>
      <c r="J45" s="1235"/>
      <c r="K45" s="299">
        <v>7028</v>
      </c>
      <c r="L45" s="300">
        <v>7081</v>
      </c>
      <c r="M45" s="300">
        <v>7209</v>
      </c>
      <c r="N45" s="300">
        <v>7229</v>
      </c>
      <c r="O45" s="301">
        <v>7662</v>
      </c>
      <c r="P45" s="288"/>
      <c r="Q45" s="288"/>
      <c r="R45" s="288"/>
      <c r="S45" s="288"/>
      <c r="T45" s="288"/>
      <c r="U45" s="288"/>
    </row>
    <row r="46" spans="1:21" ht="30.75" customHeight="1" x14ac:dyDescent="0.15">
      <c r="A46" s="288"/>
      <c r="B46" s="1230"/>
      <c r="C46" s="1231"/>
      <c r="D46" s="302"/>
      <c r="E46" s="1212" t="s">
        <v>510</v>
      </c>
      <c r="F46" s="1212"/>
      <c r="G46" s="1212"/>
      <c r="H46" s="1212"/>
      <c r="I46" s="1212"/>
      <c r="J46" s="1213"/>
      <c r="K46" s="303" t="s">
        <v>446</v>
      </c>
      <c r="L46" s="304" t="s">
        <v>446</v>
      </c>
      <c r="M46" s="304" t="s">
        <v>446</v>
      </c>
      <c r="N46" s="304" t="s">
        <v>446</v>
      </c>
      <c r="O46" s="305" t="s">
        <v>446</v>
      </c>
      <c r="P46" s="288"/>
      <c r="Q46" s="288"/>
      <c r="R46" s="288"/>
      <c r="S46" s="288"/>
      <c r="T46" s="288"/>
      <c r="U46" s="288"/>
    </row>
    <row r="47" spans="1:21" ht="30.75" customHeight="1" x14ac:dyDescent="0.15">
      <c r="A47" s="288"/>
      <c r="B47" s="1230"/>
      <c r="C47" s="1231"/>
      <c r="D47" s="302"/>
      <c r="E47" s="1212" t="s">
        <v>511</v>
      </c>
      <c r="F47" s="1212"/>
      <c r="G47" s="1212"/>
      <c r="H47" s="1212"/>
      <c r="I47" s="1212"/>
      <c r="J47" s="1213"/>
      <c r="K47" s="303" t="s">
        <v>446</v>
      </c>
      <c r="L47" s="304" t="s">
        <v>446</v>
      </c>
      <c r="M47" s="304" t="s">
        <v>446</v>
      </c>
      <c r="N47" s="304" t="s">
        <v>446</v>
      </c>
      <c r="O47" s="305" t="s">
        <v>446</v>
      </c>
      <c r="P47" s="288"/>
      <c r="Q47" s="288"/>
      <c r="R47" s="288"/>
      <c r="S47" s="288"/>
      <c r="T47" s="288"/>
      <c r="U47" s="288"/>
    </row>
    <row r="48" spans="1:21" ht="30.75" customHeight="1" x14ac:dyDescent="0.15">
      <c r="A48" s="288"/>
      <c r="B48" s="1230"/>
      <c r="C48" s="1231"/>
      <c r="D48" s="302"/>
      <c r="E48" s="1212" t="s">
        <v>512</v>
      </c>
      <c r="F48" s="1212"/>
      <c r="G48" s="1212"/>
      <c r="H48" s="1212"/>
      <c r="I48" s="1212"/>
      <c r="J48" s="1213"/>
      <c r="K48" s="303">
        <v>2275</v>
      </c>
      <c r="L48" s="304">
        <v>2092</v>
      </c>
      <c r="M48" s="304">
        <v>2052</v>
      </c>
      <c r="N48" s="304">
        <v>1985</v>
      </c>
      <c r="O48" s="305">
        <v>1904</v>
      </c>
      <c r="P48" s="288"/>
      <c r="Q48" s="288"/>
      <c r="R48" s="288"/>
      <c r="S48" s="288"/>
      <c r="T48" s="288"/>
      <c r="U48" s="288"/>
    </row>
    <row r="49" spans="1:21" ht="30.75" customHeight="1" x14ac:dyDescent="0.15">
      <c r="A49" s="288"/>
      <c r="B49" s="1230"/>
      <c r="C49" s="1231"/>
      <c r="D49" s="302"/>
      <c r="E49" s="1212" t="s">
        <v>513</v>
      </c>
      <c r="F49" s="1212"/>
      <c r="G49" s="1212"/>
      <c r="H49" s="1212"/>
      <c r="I49" s="1212"/>
      <c r="J49" s="1213"/>
      <c r="K49" s="303" t="s">
        <v>446</v>
      </c>
      <c r="L49" s="304" t="s">
        <v>446</v>
      </c>
      <c r="M49" s="304" t="s">
        <v>446</v>
      </c>
      <c r="N49" s="304" t="s">
        <v>446</v>
      </c>
      <c r="O49" s="305" t="s">
        <v>446</v>
      </c>
      <c r="P49" s="288"/>
      <c r="Q49" s="288"/>
      <c r="R49" s="288"/>
      <c r="S49" s="288"/>
      <c r="T49" s="288"/>
      <c r="U49" s="288"/>
    </row>
    <row r="50" spans="1:21" ht="30.75" customHeight="1" x14ac:dyDescent="0.15">
      <c r="A50" s="288"/>
      <c r="B50" s="1230"/>
      <c r="C50" s="1231"/>
      <c r="D50" s="302"/>
      <c r="E50" s="1212" t="s">
        <v>514</v>
      </c>
      <c r="F50" s="1212"/>
      <c r="G50" s="1212"/>
      <c r="H50" s="1212"/>
      <c r="I50" s="1212"/>
      <c r="J50" s="1213"/>
      <c r="K50" s="303">
        <v>11</v>
      </c>
      <c r="L50" s="304">
        <v>11</v>
      </c>
      <c r="M50" s="304">
        <v>1</v>
      </c>
      <c r="N50" s="304">
        <v>1</v>
      </c>
      <c r="O50" s="305">
        <v>1</v>
      </c>
      <c r="P50" s="288"/>
      <c r="Q50" s="288"/>
      <c r="R50" s="288"/>
      <c r="S50" s="288"/>
      <c r="T50" s="288"/>
      <c r="U50" s="288"/>
    </row>
    <row r="51" spans="1:21" ht="30.75" customHeight="1" x14ac:dyDescent="0.15">
      <c r="A51" s="288"/>
      <c r="B51" s="1232"/>
      <c r="C51" s="1233"/>
      <c r="D51" s="306"/>
      <c r="E51" s="1212" t="s">
        <v>515</v>
      </c>
      <c r="F51" s="1212"/>
      <c r="G51" s="1212"/>
      <c r="H51" s="1212"/>
      <c r="I51" s="1212"/>
      <c r="J51" s="1213"/>
      <c r="K51" s="303" t="s">
        <v>446</v>
      </c>
      <c r="L51" s="304" t="s">
        <v>446</v>
      </c>
      <c r="M51" s="304" t="s">
        <v>446</v>
      </c>
      <c r="N51" s="304" t="s">
        <v>446</v>
      </c>
      <c r="O51" s="305" t="s">
        <v>446</v>
      </c>
      <c r="P51" s="288"/>
      <c r="Q51" s="288"/>
      <c r="R51" s="288"/>
      <c r="S51" s="288"/>
      <c r="T51" s="288"/>
      <c r="U51" s="288"/>
    </row>
    <row r="52" spans="1:21" ht="30.75" customHeight="1" x14ac:dyDescent="0.15">
      <c r="A52" s="288"/>
      <c r="B52" s="1210" t="s">
        <v>516</v>
      </c>
      <c r="C52" s="1211"/>
      <c r="D52" s="306"/>
      <c r="E52" s="1212" t="s">
        <v>517</v>
      </c>
      <c r="F52" s="1212"/>
      <c r="G52" s="1212"/>
      <c r="H52" s="1212"/>
      <c r="I52" s="1212"/>
      <c r="J52" s="1213"/>
      <c r="K52" s="303">
        <v>7379</v>
      </c>
      <c r="L52" s="304">
        <v>7415</v>
      </c>
      <c r="M52" s="304">
        <v>7490</v>
      </c>
      <c r="N52" s="304">
        <v>7404</v>
      </c>
      <c r="O52" s="305">
        <v>7499</v>
      </c>
      <c r="P52" s="288"/>
      <c r="Q52" s="288"/>
      <c r="R52" s="288"/>
      <c r="S52" s="288"/>
      <c r="T52" s="288"/>
      <c r="U52" s="288"/>
    </row>
    <row r="53" spans="1:21" ht="30.75" customHeight="1" thickBot="1" x14ac:dyDescent="0.2">
      <c r="A53" s="288"/>
      <c r="B53" s="1214" t="s">
        <v>518</v>
      </c>
      <c r="C53" s="1215"/>
      <c r="D53" s="307"/>
      <c r="E53" s="1216" t="s">
        <v>519</v>
      </c>
      <c r="F53" s="1216"/>
      <c r="G53" s="1216"/>
      <c r="H53" s="1216"/>
      <c r="I53" s="1216"/>
      <c r="J53" s="1217"/>
      <c r="K53" s="308">
        <v>1935</v>
      </c>
      <c r="L53" s="309">
        <v>1769</v>
      </c>
      <c r="M53" s="309">
        <v>1772</v>
      </c>
      <c r="N53" s="309">
        <v>1811</v>
      </c>
      <c r="O53" s="310">
        <v>2068</v>
      </c>
      <c r="P53" s="288"/>
      <c r="Q53" s="288"/>
      <c r="R53" s="288"/>
      <c r="S53" s="288"/>
      <c r="T53" s="288"/>
      <c r="U53" s="288"/>
    </row>
    <row r="54" spans="1:21" ht="24" customHeight="1" x14ac:dyDescent="0.15">
      <c r="A54" s="288"/>
      <c r="B54" s="311" t="s">
        <v>520</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521</v>
      </c>
      <c r="C55" s="313"/>
      <c r="D55" s="313"/>
      <c r="E55" s="313"/>
      <c r="F55" s="313"/>
      <c r="G55" s="313"/>
      <c r="H55" s="313"/>
      <c r="I55" s="313"/>
      <c r="J55" s="313"/>
      <c r="K55" s="314"/>
      <c r="L55" s="314"/>
      <c r="M55" s="314"/>
      <c r="N55" s="314"/>
      <c r="O55" s="315" t="s">
        <v>522</v>
      </c>
      <c r="P55" s="288"/>
      <c r="Q55" s="288"/>
      <c r="R55" s="288"/>
      <c r="S55" s="288"/>
      <c r="T55" s="288"/>
      <c r="U55" s="288"/>
    </row>
    <row r="56" spans="1:21" ht="31.5" customHeight="1" thickBot="1" x14ac:dyDescent="0.2">
      <c r="A56" s="288"/>
      <c r="B56" s="316"/>
      <c r="C56" s="317"/>
      <c r="D56" s="317"/>
      <c r="E56" s="318"/>
      <c r="F56" s="318"/>
      <c r="G56" s="318"/>
      <c r="H56" s="318"/>
      <c r="I56" s="318"/>
      <c r="J56" s="319" t="s">
        <v>485</v>
      </c>
      <c r="K56" s="320" t="s">
        <v>523</v>
      </c>
      <c r="L56" s="321" t="s">
        <v>524</v>
      </c>
      <c r="M56" s="321" t="s">
        <v>525</v>
      </c>
      <c r="N56" s="321" t="s">
        <v>526</v>
      </c>
      <c r="O56" s="322" t="s">
        <v>527</v>
      </c>
      <c r="P56" s="288"/>
      <c r="Q56" s="288"/>
      <c r="R56" s="288"/>
      <c r="S56" s="288"/>
      <c r="T56" s="288"/>
      <c r="U56" s="288"/>
    </row>
    <row r="57" spans="1:21" ht="31.5" customHeight="1" x14ac:dyDescent="0.15">
      <c r="B57" s="1218" t="s">
        <v>528</v>
      </c>
      <c r="C57" s="1219"/>
      <c r="D57" s="1222" t="s">
        <v>529</v>
      </c>
      <c r="E57" s="1223"/>
      <c r="F57" s="1223"/>
      <c r="G57" s="1223"/>
      <c r="H57" s="1223"/>
      <c r="I57" s="1223"/>
      <c r="J57" s="1224"/>
      <c r="K57" s="323"/>
      <c r="L57" s="324"/>
      <c r="M57" s="324"/>
      <c r="N57" s="324"/>
      <c r="O57" s="325"/>
    </row>
    <row r="58" spans="1:21" ht="31.5" customHeight="1" thickBot="1" x14ac:dyDescent="0.2">
      <c r="B58" s="1220"/>
      <c r="C58" s="1221"/>
      <c r="D58" s="1225" t="s">
        <v>530</v>
      </c>
      <c r="E58" s="1226"/>
      <c r="F58" s="1226"/>
      <c r="G58" s="1226"/>
      <c r="H58" s="1226"/>
      <c r="I58" s="1226"/>
      <c r="J58" s="1227"/>
      <c r="K58" s="326"/>
      <c r="L58" s="327"/>
      <c r="M58" s="327"/>
      <c r="N58" s="327"/>
      <c r="O58" s="328"/>
    </row>
    <row r="59" spans="1:21" ht="24" customHeight="1" x14ac:dyDescent="0.15">
      <c r="B59" s="329"/>
      <c r="C59" s="329"/>
      <c r="D59" s="330" t="s">
        <v>531</v>
      </c>
      <c r="E59" s="331"/>
      <c r="F59" s="331"/>
      <c r="G59" s="331"/>
      <c r="H59" s="331"/>
      <c r="I59" s="331"/>
      <c r="J59" s="331"/>
      <c r="K59" s="331"/>
      <c r="L59" s="331"/>
      <c r="M59" s="331"/>
      <c r="N59" s="331"/>
      <c r="O59" s="331"/>
    </row>
    <row r="60" spans="1:21" ht="24" customHeight="1" x14ac:dyDescent="0.15">
      <c r="B60" s="332"/>
      <c r="C60" s="332"/>
      <c r="D60" s="330" t="s">
        <v>532</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TwgfSP/MccGYMl8tVzmNRZiL5JrAxOtC6dVEzraCiLnIEPS86fG5fa2OR1BCJViAkyXauP9m3oHmES+bl2U7kw==" saltValue="tHyz6cSqq/n8yDMeyBOX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37" zoomScaleSheetLayoutView="100" workbookViewId="0">
      <selection activeCell="E40" sqref="E40:S40"/>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506</v>
      </c>
    </row>
    <row r="40" spans="2:13" ht="27.75" customHeight="1" thickBot="1" x14ac:dyDescent="0.2">
      <c r="B40" s="335" t="s">
        <v>507</v>
      </c>
      <c r="C40" s="336"/>
      <c r="D40" s="336"/>
      <c r="E40" s="337"/>
      <c r="F40" s="337"/>
      <c r="G40" s="337"/>
      <c r="H40" s="338" t="s">
        <v>485</v>
      </c>
      <c r="I40" s="339" t="s">
        <v>4</v>
      </c>
      <c r="J40" s="340" t="s">
        <v>5</v>
      </c>
      <c r="K40" s="340" t="s">
        <v>6</v>
      </c>
      <c r="L40" s="340" t="s">
        <v>7</v>
      </c>
      <c r="M40" s="341" t="s">
        <v>8</v>
      </c>
    </row>
    <row r="41" spans="2:13" ht="27.75" customHeight="1" x14ac:dyDescent="0.15">
      <c r="B41" s="1248" t="s">
        <v>533</v>
      </c>
      <c r="C41" s="1249"/>
      <c r="D41" s="342"/>
      <c r="E41" s="1250" t="s">
        <v>534</v>
      </c>
      <c r="F41" s="1250"/>
      <c r="G41" s="1250"/>
      <c r="H41" s="1251"/>
      <c r="I41" s="343">
        <v>68898</v>
      </c>
      <c r="J41" s="344">
        <v>68319</v>
      </c>
      <c r="K41" s="344">
        <v>70397</v>
      </c>
      <c r="L41" s="344">
        <v>70802</v>
      </c>
      <c r="M41" s="345">
        <v>68565</v>
      </c>
    </row>
    <row r="42" spans="2:13" ht="27.75" customHeight="1" x14ac:dyDescent="0.15">
      <c r="B42" s="1238"/>
      <c r="C42" s="1239"/>
      <c r="D42" s="346"/>
      <c r="E42" s="1242" t="s">
        <v>535</v>
      </c>
      <c r="F42" s="1242"/>
      <c r="G42" s="1242"/>
      <c r="H42" s="1243"/>
      <c r="I42" s="347">
        <v>19</v>
      </c>
      <c r="J42" s="348">
        <v>8</v>
      </c>
      <c r="K42" s="348">
        <v>8</v>
      </c>
      <c r="L42" s="348">
        <v>7</v>
      </c>
      <c r="M42" s="349">
        <v>6</v>
      </c>
    </row>
    <row r="43" spans="2:13" ht="27.75" customHeight="1" x14ac:dyDescent="0.15">
      <c r="B43" s="1238"/>
      <c r="C43" s="1239"/>
      <c r="D43" s="346"/>
      <c r="E43" s="1242" t="s">
        <v>536</v>
      </c>
      <c r="F43" s="1242"/>
      <c r="G43" s="1242"/>
      <c r="H43" s="1243"/>
      <c r="I43" s="347">
        <v>23292</v>
      </c>
      <c r="J43" s="348">
        <v>22582</v>
      </c>
      <c r="K43" s="348">
        <v>21922</v>
      </c>
      <c r="L43" s="348">
        <v>20863</v>
      </c>
      <c r="M43" s="349">
        <v>19435</v>
      </c>
    </row>
    <row r="44" spans="2:13" ht="27.75" customHeight="1" x14ac:dyDescent="0.15">
      <c r="B44" s="1238"/>
      <c r="C44" s="1239"/>
      <c r="D44" s="346"/>
      <c r="E44" s="1242" t="s">
        <v>537</v>
      </c>
      <c r="F44" s="1242"/>
      <c r="G44" s="1242"/>
      <c r="H44" s="1243"/>
      <c r="I44" s="347" t="s">
        <v>446</v>
      </c>
      <c r="J44" s="348" t="s">
        <v>446</v>
      </c>
      <c r="K44" s="348" t="s">
        <v>446</v>
      </c>
      <c r="L44" s="348" t="s">
        <v>446</v>
      </c>
      <c r="M44" s="349" t="s">
        <v>446</v>
      </c>
    </row>
    <row r="45" spans="2:13" ht="27.75" customHeight="1" x14ac:dyDescent="0.15">
      <c r="B45" s="1238"/>
      <c r="C45" s="1239"/>
      <c r="D45" s="346"/>
      <c r="E45" s="1242" t="s">
        <v>538</v>
      </c>
      <c r="F45" s="1242"/>
      <c r="G45" s="1242"/>
      <c r="H45" s="1243"/>
      <c r="I45" s="347">
        <v>10571</v>
      </c>
      <c r="J45" s="348">
        <v>10319</v>
      </c>
      <c r="K45" s="348">
        <v>10448</v>
      </c>
      <c r="L45" s="348">
        <v>10599</v>
      </c>
      <c r="M45" s="349">
        <v>10492</v>
      </c>
    </row>
    <row r="46" spans="2:13" ht="27.75" customHeight="1" x14ac:dyDescent="0.15">
      <c r="B46" s="1238"/>
      <c r="C46" s="1239"/>
      <c r="D46" s="350"/>
      <c r="E46" s="1242" t="s">
        <v>539</v>
      </c>
      <c r="F46" s="1242"/>
      <c r="G46" s="1242"/>
      <c r="H46" s="1243"/>
      <c r="I46" s="347">
        <v>117</v>
      </c>
      <c r="J46" s="348">
        <v>48</v>
      </c>
      <c r="K46" s="348">
        <v>101</v>
      </c>
      <c r="L46" s="348">
        <v>119</v>
      </c>
      <c r="M46" s="349">
        <v>89</v>
      </c>
    </row>
    <row r="47" spans="2:13" ht="27.75" customHeight="1" x14ac:dyDescent="0.15">
      <c r="B47" s="1238"/>
      <c r="C47" s="1239"/>
      <c r="D47" s="351"/>
      <c r="E47" s="1252" t="s">
        <v>540</v>
      </c>
      <c r="F47" s="1253"/>
      <c r="G47" s="1253"/>
      <c r="H47" s="1254"/>
      <c r="I47" s="347" t="s">
        <v>446</v>
      </c>
      <c r="J47" s="348" t="s">
        <v>446</v>
      </c>
      <c r="K47" s="348" t="s">
        <v>446</v>
      </c>
      <c r="L47" s="348" t="s">
        <v>446</v>
      </c>
      <c r="M47" s="349" t="s">
        <v>446</v>
      </c>
    </row>
    <row r="48" spans="2:13" ht="27.75" customHeight="1" x14ac:dyDescent="0.15">
      <c r="B48" s="1238"/>
      <c r="C48" s="1239"/>
      <c r="D48" s="346"/>
      <c r="E48" s="1242" t="s">
        <v>541</v>
      </c>
      <c r="F48" s="1242"/>
      <c r="G48" s="1242"/>
      <c r="H48" s="1243"/>
      <c r="I48" s="347" t="s">
        <v>446</v>
      </c>
      <c r="J48" s="348" t="s">
        <v>446</v>
      </c>
      <c r="K48" s="348" t="s">
        <v>446</v>
      </c>
      <c r="L48" s="348" t="s">
        <v>446</v>
      </c>
      <c r="M48" s="349" t="s">
        <v>446</v>
      </c>
    </row>
    <row r="49" spans="2:13" ht="27.75" customHeight="1" x14ac:dyDescent="0.15">
      <c r="B49" s="1240"/>
      <c r="C49" s="1241"/>
      <c r="D49" s="346"/>
      <c r="E49" s="1242" t="s">
        <v>542</v>
      </c>
      <c r="F49" s="1242"/>
      <c r="G49" s="1242"/>
      <c r="H49" s="1243"/>
      <c r="I49" s="347" t="s">
        <v>446</v>
      </c>
      <c r="J49" s="348" t="s">
        <v>446</v>
      </c>
      <c r="K49" s="348" t="s">
        <v>446</v>
      </c>
      <c r="L49" s="348" t="s">
        <v>446</v>
      </c>
      <c r="M49" s="349" t="s">
        <v>446</v>
      </c>
    </row>
    <row r="50" spans="2:13" ht="27.75" customHeight="1" x14ac:dyDescent="0.15">
      <c r="B50" s="1236" t="s">
        <v>543</v>
      </c>
      <c r="C50" s="1237"/>
      <c r="D50" s="352"/>
      <c r="E50" s="1242" t="s">
        <v>544</v>
      </c>
      <c r="F50" s="1242"/>
      <c r="G50" s="1242"/>
      <c r="H50" s="1243"/>
      <c r="I50" s="347">
        <v>13142</v>
      </c>
      <c r="J50" s="348">
        <v>12446</v>
      </c>
      <c r="K50" s="348">
        <v>12525</v>
      </c>
      <c r="L50" s="348">
        <v>11500</v>
      </c>
      <c r="M50" s="349">
        <v>11775</v>
      </c>
    </row>
    <row r="51" spans="2:13" ht="27.75" customHeight="1" x14ac:dyDescent="0.15">
      <c r="B51" s="1238"/>
      <c r="C51" s="1239"/>
      <c r="D51" s="346"/>
      <c r="E51" s="1242" t="s">
        <v>545</v>
      </c>
      <c r="F51" s="1242"/>
      <c r="G51" s="1242"/>
      <c r="H51" s="1243"/>
      <c r="I51" s="347">
        <v>6896</v>
      </c>
      <c r="J51" s="348">
        <v>6569</v>
      </c>
      <c r="K51" s="348">
        <v>6960</v>
      </c>
      <c r="L51" s="348">
        <v>6851</v>
      </c>
      <c r="M51" s="349">
        <v>7316</v>
      </c>
    </row>
    <row r="52" spans="2:13" ht="27.75" customHeight="1" x14ac:dyDescent="0.15">
      <c r="B52" s="1240"/>
      <c r="C52" s="1241"/>
      <c r="D52" s="346"/>
      <c r="E52" s="1242" t="s">
        <v>546</v>
      </c>
      <c r="F52" s="1242"/>
      <c r="G52" s="1242"/>
      <c r="H52" s="1243"/>
      <c r="I52" s="347">
        <v>68721</v>
      </c>
      <c r="J52" s="348">
        <v>68014</v>
      </c>
      <c r="K52" s="348">
        <v>69096</v>
      </c>
      <c r="L52" s="348">
        <v>68991</v>
      </c>
      <c r="M52" s="349">
        <v>67212</v>
      </c>
    </row>
    <row r="53" spans="2:13" ht="27.75" customHeight="1" thickBot="1" x14ac:dyDescent="0.2">
      <c r="B53" s="1244" t="s">
        <v>518</v>
      </c>
      <c r="C53" s="1245"/>
      <c r="D53" s="353"/>
      <c r="E53" s="1246" t="s">
        <v>547</v>
      </c>
      <c r="F53" s="1246"/>
      <c r="G53" s="1246"/>
      <c r="H53" s="1247"/>
      <c r="I53" s="354">
        <v>14138</v>
      </c>
      <c r="J53" s="355">
        <v>14247</v>
      </c>
      <c r="K53" s="355">
        <v>14294</v>
      </c>
      <c r="L53" s="355">
        <v>15048</v>
      </c>
      <c r="M53" s="356">
        <v>12284</v>
      </c>
    </row>
    <row r="54" spans="2:13" ht="27.75" customHeight="1" x14ac:dyDescent="0.15">
      <c r="B54" s="357" t="s">
        <v>548</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qxud+f0Hhbn1RHo79TRb2vCXykAVSol3BnSKDlzrg94sFNY3ed++PC5lUoSQgdPcVoJKDyPObxZ+uoT6tAWw==" saltValue="Nw47p0MEc+uPb52C4vMP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0" zoomScale="70" zoomScaleNormal="70" zoomScaleSheetLayoutView="100" workbookViewId="0">
      <selection activeCell="E40" sqref="E40:S40"/>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549</v>
      </c>
    </row>
    <row r="54" spans="2:8" ht="29.25" customHeight="1" thickBot="1" x14ac:dyDescent="0.25">
      <c r="B54" s="362" t="s">
        <v>26</v>
      </c>
      <c r="C54" s="363"/>
      <c r="D54" s="363"/>
      <c r="E54" s="364" t="s">
        <v>485</v>
      </c>
      <c r="F54" s="365" t="s">
        <v>6</v>
      </c>
      <c r="G54" s="365" t="s">
        <v>7</v>
      </c>
      <c r="H54" s="366" t="s">
        <v>8</v>
      </c>
    </row>
    <row r="55" spans="2:8" ht="52.5" customHeight="1" x14ac:dyDescent="0.15">
      <c r="B55" s="367"/>
      <c r="C55" s="1263" t="s">
        <v>119</v>
      </c>
      <c r="D55" s="1263"/>
      <c r="E55" s="1264"/>
      <c r="F55" s="368">
        <v>4769</v>
      </c>
      <c r="G55" s="368">
        <v>5207</v>
      </c>
      <c r="H55" s="369">
        <v>5537</v>
      </c>
    </row>
    <row r="56" spans="2:8" ht="52.5" customHeight="1" x14ac:dyDescent="0.15">
      <c r="B56" s="370"/>
      <c r="C56" s="1265" t="s">
        <v>550</v>
      </c>
      <c r="D56" s="1265"/>
      <c r="E56" s="1266"/>
      <c r="F56" s="371">
        <v>1036</v>
      </c>
      <c r="G56" s="371">
        <v>36</v>
      </c>
      <c r="H56" s="372">
        <v>36</v>
      </c>
    </row>
    <row r="57" spans="2:8" ht="53.25" customHeight="1" x14ac:dyDescent="0.15">
      <c r="B57" s="370"/>
      <c r="C57" s="1267" t="s">
        <v>124</v>
      </c>
      <c r="D57" s="1267"/>
      <c r="E57" s="1268"/>
      <c r="F57" s="373">
        <v>3075</v>
      </c>
      <c r="G57" s="373">
        <v>2369</v>
      </c>
      <c r="H57" s="374">
        <v>1957</v>
      </c>
    </row>
    <row r="58" spans="2:8" ht="45.75" customHeight="1" x14ac:dyDescent="0.15">
      <c r="B58" s="375"/>
      <c r="C58" s="1255" t="s">
        <v>551</v>
      </c>
      <c r="D58" s="1256"/>
      <c r="E58" s="1257"/>
      <c r="F58" s="376">
        <v>1475</v>
      </c>
      <c r="G58" s="376">
        <v>1188</v>
      </c>
      <c r="H58" s="377">
        <v>1089</v>
      </c>
    </row>
    <row r="59" spans="2:8" ht="45.75" customHeight="1" x14ac:dyDescent="0.15">
      <c r="B59" s="375"/>
      <c r="C59" s="1255" t="s">
        <v>552</v>
      </c>
      <c r="D59" s="1256"/>
      <c r="E59" s="1257"/>
      <c r="F59" s="376">
        <v>711</v>
      </c>
      <c r="G59" s="376">
        <v>470</v>
      </c>
      <c r="H59" s="377">
        <v>341</v>
      </c>
    </row>
    <row r="60" spans="2:8" ht="45.75" customHeight="1" x14ac:dyDescent="0.15">
      <c r="B60" s="375"/>
      <c r="C60" s="1255" t="s">
        <v>553</v>
      </c>
      <c r="D60" s="1256"/>
      <c r="E60" s="1257"/>
      <c r="F60" s="376">
        <v>94</v>
      </c>
      <c r="G60" s="376">
        <v>94</v>
      </c>
      <c r="H60" s="377">
        <v>97</v>
      </c>
    </row>
    <row r="61" spans="2:8" ht="45.75" customHeight="1" x14ac:dyDescent="0.15">
      <c r="B61" s="375"/>
      <c r="C61" s="1255" t="s">
        <v>554</v>
      </c>
      <c r="D61" s="1256"/>
      <c r="E61" s="1257"/>
      <c r="F61" s="376">
        <v>100</v>
      </c>
      <c r="G61" s="376">
        <v>96</v>
      </c>
      <c r="H61" s="377">
        <v>96</v>
      </c>
    </row>
    <row r="62" spans="2:8" ht="45.75" customHeight="1" thickBot="1" x14ac:dyDescent="0.2">
      <c r="B62" s="378"/>
      <c r="C62" s="1258" t="s">
        <v>555</v>
      </c>
      <c r="D62" s="1259"/>
      <c r="E62" s="1260"/>
      <c r="F62" s="379">
        <v>69</v>
      </c>
      <c r="G62" s="379">
        <v>81</v>
      </c>
      <c r="H62" s="380">
        <v>76</v>
      </c>
    </row>
    <row r="63" spans="2:8" ht="52.5" customHeight="1" thickBot="1" x14ac:dyDescent="0.2">
      <c r="B63" s="381"/>
      <c r="C63" s="1261" t="s">
        <v>556</v>
      </c>
      <c r="D63" s="1261"/>
      <c r="E63" s="1262"/>
      <c r="F63" s="382">
        <v>8879</v>
      </c>
      <c r="G63" s="382">
        <v>7612</v>
      </c>
      <c r="H63" s="383">
        <v>7529</v>
      </c>
    </row>
    <row r="64" spans="2:8" ht="15" customHeight="1" x14ac:dyDescent="0.15"/>
  </sheetData>
  <sheetProtection algorithmName="SHA-512" hashValue="FfYjgF0sigcuf5x5DGEH8GOod28uj3e8bMEKuPRt28bYpQroTtPjsUMjgvju2iYaptBsPt8lPL6DHYQcvBZDww==" saltValue="9bUX/Pz+5dGuT2o0H13c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18</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39.5</v>
      </c>
      <c r="BQ51" s="1269"/>
      <c r="BR51" s="1269"/>
      <c r="BS51" s="1269"/>
      <c r="BT51" s="1269"/>
      <c r="BU51" s="1269"/>
      <c r="BV51" s="1269"/>
      <c r="BW51" s="1269"/>
      <c r="BX51" s="1269">
        <v>39.700000000000003</v>
      </c>
      <c r="BY51" s="1269"/>
      <c r="BZ51" s="1269"/>
      <c r="CA51" s="1269"/>
      <c r="CB51" s="1269"/>
      <c r="CC51" s="1269"/>
      <c r="CD51" s="1269"/>
      <c r="CE51" s="1269"/>
      <c r="CF51" s="1269">
        <v>39.700000000000003</v>
      </c>
      <c r="CG51" s="1269"/>
      <c r="CH51" s="1269"/>
      <c r="CI51" s="1269"/>
      <c r="CJ51" s="1269"/>
      <c r="CK51" s="1269"/>
      <c r="CL51" s="1269"/>
      <c r="CM51" s="1269"/>
      <c r="CN51" s="1269">
        <v>41.9</v>
      </c>
      <c r="CO51" s="1269"/>
      <c r="CP51" s="1269"/>
      <c r="CQ51" s="1269"/>
      <c r="CR51" s="1269"/>
      <c r="CS51" s="1269"/>
      <c r="CT51" s="1269"/>
      <c r="CU51" s="1269"/>
      <c r="CV51" s="1269">
        <v>33</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57.2</v>
      </c>
      <c r="BQ53" s="1269"/>
      <c r="BR53" s="1269"/>
      <c r="BS53" s="1269"/>
      <c r="BT53" s="1269"/>
      <c r="BU53" s="1269"/>
      <c r="BV53" s="1269"/>
      <c r="BW53" s="1269"/>
      <c r="BX53" s="1269">
        <v>63.2</v>
      </c>
      <c r="BY53" s="1269"/>
      <c r="BZ53" s="1269"/>
      <c r="CA53" s="1269"/>
      <c r="CB53" s="1269"/>
      <c r="CC53" s="1269"/>
      <c r="CD53" s="1269"/>
      <c r="CE53" s="1269"/>
      <c r="CF53" s="1269">
        <v>63.5</v>
      </c>
      <c r="CG53" s="1269"/>
      <c r="CH53" s="1269"/>
      <c r="CI53" s="1269"/>
      <c r="CJ53" s="1269"/>
      <c r="CK53" s="1269"/>
      <c r="CL53" s="1269"/>
      <c r="CM53" s="1269"/>
      <c r="CN53" s="1269">
        <v>64.099999999999994</v>
      </c>
      <c r="CO53" s="1269"/>
      <c r="CP53" s="1269"/>
      <c r="CQ53" s="1269"/>
      <c r="CR53" s="1269"/>
      <c r="CS53" s="1269"/>
      <c r="CT53" s="1269"/>
      <c r="CU53" s="1269"/>
      <c r="CV53" s="1269">
        <v>66.599999999999994</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31</v>
      </c>
      <c r="BQ55" s="1269"/>
      <c r="BR55" s="1269"/>
      <c r="BS55" s="1269"/>
      <c r="BT55" s="1269"/>
      <c r="BU55" s="1269"/>
      <c r="BV55" s="1269"/>
      <c r="BW55" s="1269"/>
      <c r="BX55" s="1269">
        <v>30</v>
      </c>
      <c r="BY55" s="1269"/>
      <c r="BZ55" s="1269"/>
      <c r="CA55" s="1269"/>
      <c r="CB55" s="1269"/>
      <c r="CC55" s="1269"/>
      <c r="CD55" s="1269"/>
      <c r="CE55" s="1269"/>
      <c r="CF55" s="1269">
        <v>23.1</v>
      </c>
      <c r="CG55" s="1269"/>
      <c r="CH55" s="1269"/>
      <c r="CI55" s="1269"/>
      <c r="CJ55" s="1269"/>
      <c r="CK55" s="1269"/>
      <c r="CL55" s="1269"/>
      <c r="CM55" s="1269"/>
      <c r="CN55" s="1269">
        <v>19</v>
      </c>
      <c r="CO55" s="1269"/>
      <c r="CP55" s="1269"/>
      <c r="CQ55" s="1269"/>
      <c r="CR55" s="1269"/>
      <c r="CS55" s="1269"/>
      <c r="CT55" s="1269"/>
      <c r="CU55" s="1269"/>
      <c r="CV55" s="1269">
        <v>18</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57.4</v>
      </c>
      <c r="BQ57" s="1269"/>
      <c r="BR57" s="1269"/>
      <c r="BS57" s="1269"/>
      <c r="BT57" s="1269"/>
      <c r="BU57" s="1269"/>
      <c r="BV57" s="1269"/>
      <c r="BW57" s="1269"/>
      <c r="BX57" s="1269">
        <v>58.3</v>
      </c>
      <c r="BY57" s="1269"/>
      <c r="BZ57" s="1269"/>
      <c r="CA57" s="1269"/>
      <c r="CB57" s="1269"/>
      <c r="CC57" s="1269"/>
      <c r="CD57" s="1269"/>
      <c r="CE57" s="1269"/>
      <c r="CF57" s="1269">
        <v>60.4</v>
      </c>
      <c r="CG57" s="1269"/>
      <c r="CH57" s="1269"/>
      <c r="CI57" s="1269"/>
      <c r="CJ57" s="1269"/>
      <c r="CK57" s="1269"/>
      <c r="CL57" s="1269"/>
      <c r="CM57" s="1269"/>
      <c r="CN57" s="1269">
        <v>60.9</v>
      </c>
      <c r="CO57" s="1269"/>
      <c r="CP57" s="1269"/>
      <c r="CQ57" s="1269"/>
      <c r="CR57" s="1269"/>
      <c r="CS57" s="1269"/>
      <c r="CT57" s="1269"/>
      <c r="CU57" s="1269"/>
      <c r="CV57" s="1269">
        <v>61.9</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17</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39.5</v>
      </c>
      <c r="BQ73" s="1269"/>
      <c r="BR73" s="1269"/>
      <c r="BS73" s="1269"/>
      <c r="BT73" s="1269"/>
      <c r="BU73" s="1269"/>
      <c r="BV73" s="1269"/>
      <c r="BW73" s="1269"/>
      <c r="BX73" s="1269">
        <v>39.700000000000003</v>
      </c>
      <c r="BY73" s="1269"/>
      <c r="BZ73" s="1269"/>
      <c r="CA73" s="1269"/>
      <c r="CB73" s="1269"/>
      <c r="CC73" s="1269"/>
      <c r="CD73" s="1269"/>
      <c r="CE73" s="1269"/>
      <c r="CF73" s="1269">
        <v>39.700000000000003</v>
      </c>
      <c r="CG73" s="1269"/>
      <c r="CH73" s="1269"/>
      <c r="CI73" s="1269"/>
      <c r="CJ73" s="1269"/>
      <c r="CK73" s="1269"/>
      <c r="CL73" s="1269"/>
      <c r="CM73" s="1269"/>
      <c r="CN73" s="1269">
        <v>41.9</v>
      </c>
      <c r="CO73" s="1269"/>
      <c r="CP73" s="1269"/>
      <c r="CQ73" s="1269"/>
      <c r="CR73" s="1269"/>
      <c r="CS73" s="1269"/>
      <c r="CT73" s="1269"/>
      <c r="CU73" s="1269"/>
      <c r="CV73" s="1269">
        <v>33</v>
      </c>
      <c r="CW73" s="1269"/>
      <c r="CX73" s="1269"/>
      <c r="CY73" s="1269"/>
      <c r="CZ73" s="1269"/>
      <c r="DA73" s="1269"/>
      <c r="DB73" s="1269"/>
      <c r="DC73" s="1269"/>
    </row>
    <row r="74" spans="2:107" x14ac:dyDescent="0.15">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5.7</v>
      </c>
      <c r="BQ75" s="1269"/>
      <c r="BR75" s="1269"/>
      <c r="BS75" s="1269"/>
      <c r="BT75" s="1269"/>
      <c r="BU75" s="1269"/>
      <c r="BV75" s="1269"/>
      <c r="BW75" s="1269"/>
      <c r="BX75" s="1269">
        <v>5.2</v>
      </c>
      <c r="BY75" s="1269"/>
      <c r="BZ75" s="1269"/>
      <c r="CA75" s="1269"/>
      <c r="CB75" s="1269"/>
      <c r="CC75" s="1269"/>
      <c r="CD75" s="1269"/>
      <c r="CE75" s="1269"/>
      <c r="CF75" s="1269">
        <v>5</v>
      </c>
      <c r="CG75" s="1269"/>
      <c r="CH75" s="1269"/>
      <c r="CI75" s="1269"/>
      <c r="CJ75" s="1269"/>
      <c r="CK75" s="1269"/>
      <c r="CL75" s="1269"/>
      <c r="CM75" s="1269"/>
      <c r="CN75" s="1269">
        <v>4.9000000000000004</v>
      </c>
      <c r="CO75" s="1269"/>
      <c r="CP75" s="1269"/>
      <c r="CQ75" s="1269"/>
      <c r="CR75" s="1269"/>
      <c r="CS75" s="1269"/>
      <c r="CT75" s="1269"/>
      <c r="CU75" s="1269"/>
      <c r="CV75" s="1269">
        <v>5.0999999999999996</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31</v>
      </c>
      <c r="BQ77" s="1269"/>
      <c r="BR77" s="1269"/>
      <c r="BS77" s="1269"/>
      <c r="BT77" s="1269"/>
      <c r="BU77" s="1269"/>
      <c r="BV77" s="1269"/>
      <c r="BW77" s="1269"/>
      <c r="BX77" s="1269">
        <v>30</v>
      </c>
      <c r="BY77" s="1269"/>
      <c r="BZ77" s="1269"/>
      <c r="CA77" s="1269"/>
      <c r="CB77" s="1269"/>
      <c r="CC77" s="1269"/>
      <c r="CD77" s="1269"/>
      <c r="CE77" s="1269"/>
      <c r="CF77" s="1269">
        <v>23.1</v>
      </c>
      <c r="CG77" s="1269"/>
      <c r="CH77" s="1269"/>
      <c r="CI77" s="1269"/>
      <c r="CJ77" s="1269"/>
      <c r="CK77" s="1269"/>
      <c r="CL77" s="1269"/>
      <c r="CM77" s="1269"/>
      <c r="CN77" s="1269">
        <v>19</v>
      </c>
      <c r="CO77" s="1269"/>
      <c r="CP77" s="1269"/>
      <c r="CQ77" s="1269"/>
      <c r="CR77" s="1269"/>
      <c r="CS77" s="1269"/>
      <c r="CT77" s="1269"/>
      <c r="CU77" s="1269"/>
      <c r="CV77" s="1269">
        <v>18</v>
      </c>
      <c r="CW77" s="1269"/>
      <c r="CX77" s="1269"/>
      <c r="CY77" s="1269"/>
      <c r="CZ77" s="1269"/>
      <c r="DA77" s="1269"/>
      <c r="DB77" s="1269"/>
      <c r="DC77" s="1269"/>
    </row>
    <row r="78" spans="2:107" x14ac:dyDescent="0.15">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5.2</v>
      </c>
      <c r="BQ79" s="1269"/>
      <c r="BR79" s="1269"/>
      <c r="BS79" s="1269"/>
      <c r="BT79" s="1269"/>
      <c r="BU79" s="1269"/>
      <c r="BV79" s="1269"/>
      <c r="BW79" s="1269"/>
      <c r="BX79" s="1269">
        <v>5</v>
      </c>
      <c r="BY79" s="1269"/>
      <c r="BZ79" s="1269"/>
      <c r="CA79" s="1269"/>
      <c r="CB79" s="1269"/>
      <c r="CC79" s="1269"/>
      <c r="CD79" s="1269"/>
      <c r="CE79" s="1269"/>
      <c r="CF79" s="1269">
        <v>4.2</v>
      </c>
      <c r="CG79" s="1269"/>
      <c r="CH79" s="1269"/>
      <c r="CI79" s="1269"/>
      <c r="CJ79" s="1269"/>
      <c r="CK79" s="1269"/>
      <c r="CL79" s="1269"/>
      <c r="CM79" s="1269"/>
      <c r="CN79" s="1269">
        <v>3.6</v>
      </c>
      <c r="CO79" s="1269"/>
      <c r="CP79" s="1269"/>
      <c r="CQ79" s="1269"/>
      <c r="CR79" s="1269"/>
      <c r="CS79" s="1269"/>
      <c r="CT79" s="1269"/>
      <c r="CU79" s="1269"/>
      <c r="CV79" s="1269">
        <v>3.5</v>
      </c>
      <c r="CW79" s="1269"/>
      <c r="CX79" s="1269"/>
      <c r="CY79" s="1269"/>
      <c r="CZ79" s="1269"/>
      <c r="DA79" s="1269"/>
      <c r="DB79" s="1269"/>
      <c r="DC79" s="1269"/>
    </row>
    <row r="80" spans="2:107" x14ac:dyDescent="0.15">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9wzVAVSWGemhLT04dGOzT5iYEbQaGvIBPJdV3obVXYy2BItquqZhmbSunM2unkssDLTSGwWoWcUbha04ncOEQw==" saltValue="YYSTN+bhqbZQdGqeZqHv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E111" sqref="AE11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lKyGJ+Vmu23u5Axywmrcwi+UdNdf0oamt6546tcFVs2fxywkUBBV31gAePMpd7RzrkEIvJzJ1yt+XOX73aeY5w==" saltValue="b6S4P13dHXkVW+a1cwFra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6" zoomScale="85" zoomScaleNormal="85" zoomScaleSheetLayoutView="55" workbookViewId="0">
      <selection activeCell="AF113" sqref="AF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91ygloc6nuYR7QLB4f4XzKnGms2kiTtmzMj2MZi1GeAtgDbsRUXva/FYHO2kWUpJ0N2Qf8nkaRZP7bDSFKIy1w==" saltValue="57XkYwNi6HVn0n/1ups4O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CO16" workbookViewId="0">
      <selection activeCell="E40" sqref="E40:S40"/>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146</v>
      </c>
      <c r="DI1" s="759"/>
      <c r="DJ1" s="759"/>
      <c r="DK1" s="759"/>
      <c r="DL1" s="759"/>
      <c r="DM1" s="759"/>
      <c r="DN1" s="760"/>
      <c r="DO1" s="81"/>
      <c r="DP1" s="758" t="s">
        <v>147</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150</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151</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26</v>
      </c>
      <c r="C4" s="700"/>
      <c r="D4" s="700"/>
      <c r="E4" s="700"/>
      <c r="F4" s="700"/>
      <c r="G4" s="700"/>
      <c r="H4" s="700"/>
      <c r="I4" s="700"/>
      <c r="J4" s="700"/>
      <c r="K4" s="700"/>
      <c r="L4" s="700"/>
      <c r="M4" s="700"/>
      <c r="N4" s="700"/>
      <c r="O4" s="700"/>
      <c r="P4" s="700"/>
      <c r="Q4" s="701"/>
      <c r="R4" s="699" t="s">
        <v>152</v>
      </c>
      <c r="S4" s="700"/>
      <c r="T4" s="700"/>
      <c r="U4" s="700"/>
      <c r="V4" s="700"/>
      <c r="W4" s="700"/>
      <c r="X4" s="700"/>
      <c r="Y4" s="701"/>
      <c r="Z4" s="699" t="s">
        <v>153</v>
      </c>
      <c r="AA4" s="700"/>
      <c r="AB4" s="700"/>
      <c r="AC4" s="701"/>
      <c r="AD4" s="699" t="s">
        <v>154</v>
      </c>
      <c r="AE4" s="700"/>
      <c r="AF4" s="700"/>
      <c r="AG4" s="700"/>
      <c r="AH4" s="700"/>
      <c r="AI4" s="700"/>
      <c r="AJ4" s="700"/>
      <c r="AK4" s="701"/>
      <c r="AL4" s="699" t="s">
        <v>153</v>
      </c>
      <c r="AM4" s="700"/>
      <c r="AN4" s="700"/>
      <c r="AO4" s="701"/>
      <c r="AP4" s="755" t="s">
        <v>155</v>
      </c>
      <c r="AQ4" s="755"/>
      <c r="AR4" s="755"/>
      <c r="AS4" s="755"/>
      <c r="AT4" s="755"/>
      <c r="AU4" s="755"/>
      <c r="AV4" s="755"/>
      <c r="AW4" s="755"/>
      <c r="AX4" s="755"/>
      <c r="AY4" s="755"/>
      <c r="AZ4" s="755"/>
      <c r="BA4" s="755"/>
      <c r="BB4" s="755"/>
      <c r="BC4" s="755"/>
      <c r="BD4" s="755"/>
      <c r="BE4" s="755"/>
      <c r="BF4" s="755"/>
      <c r="BG4" s="755" t="s">
        <v>156</v>
      </c>
      <c r="BH4" s="755"/>
      <c r="BI4" s="755"/>
      <c r="BJ4" s="755"/>
      <c r="BK4" s="755"/>
      <c r="BL4" s="755"/>
      <c r="BM4" s="755"/>
      <c r="BN4" s="755"/>
      <c r="BO4" s="755" t="s">
        <v>153</v>
      </c>
      <c r="BP4" s="755"/>
      <c r="BQ4" s="755"/>
      <c r="BR4" s="755"/>
      <c r="BS4" s="755" t="s">
        <v>157</v>
      </c>
      <c r="BT4" s="755"/>
      <c r="BU4" s="755"/>
      <c r="BV4" s="755"/>
      <c r="BW4" s="755"/>
      <c r="BX4" s="755"/>
      <c r="BY4" s="755"/>
      <c r="BZ4" s="755"/>
      <c r="CA4" s="755"/>
      <c r="CB4" s="755"/>
      <c r="CD4" s="742" t="s">
        <v>158</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159</v>
      </c>
      <c r="C5" s="709"/>
      <c r="D5" s="709"/>
      <c r="E5" s="709"/>
      <c r="F5" s="709"/>
      <c r="G5" s="709"/>
      <c r="H5" s="709"/>
      <c r="I5" s="709"/>
      <c r="J5" s="709"/>
      <c r="K5" s="709"/>
      <c r="L5" s="709"/>
      <c r="M5" s="709"/>
      <c r="N5" s="709"/>
      <c r="O5" s="709"/>
      <c r="P5" s="709"/>
      <c r="Q5" s="710"/>
      <c r="R5" s="693">
        <v>31719236</v>
      </c>
      <c r="S5" s="694"/>
      <c r="T5" s="694"/>
      <c r="U5" s="694"/>
      <c r="V5" s="694"/>
      <c r="W5" s="694"/>
      <c r="X5" s="694"/>
      <c r="Y5" s="737"/>
      <c r="Z5" s="756">
        <v>31.2</v>
      </c>
      <c r="AA5" s="756"/>
      <c r="AB5" s="756"/>
      <c r="AC5" s="756"/>
      <c r="AD5" s="757">
        <v>30146827</v>
      </c>
      <c r="AE5" s="757"/>
      <c r="AF5" s="757"/>
      <c r="AG5" s="757"/>
      <c r="AH5" s="757"/>
      <c r="AI5" s="757"/>
      <c r="AJ5" s="757"/>
      <c r="AK5" s="757"/>
      <c r="AL5" s="738">
        <v>72.7</v>
      </c>
      <c r="AM5" s="713"/>
      <c r="AN5" s="713"/>
      <c r="AO5" s="739"/>
      <c r="AP5" s="708" t="s">
        <v>160</v>
      </c>
      <c r="AQ5" s="709"/>
      <c r="AR5" s="709"/>
      <c r="AS5" s="709"/>
      <c r="AT5" s="709"/>
      <c r="AU5" s="709"/>
      <c r="AV5" s="709"/>
      <c r="AW5" s="709"/>
      <c r="AX5" s="709"/>
      <c r="AY5" s="709"/>
      <c r="AZ5" s="709"/>
      <c r="BA5" s="709"/>
      <c r="BB5" s="709"/>
      <c r="BC5" s="709"/>
      <c r="BD5" s="709"/>
      <c r="BE5" s="709"/>
      <c r="BF5" s="710"/>
      <c r="BG5" s="638">
        <v>30144697</v>
      </c>
      <c r="BH5" s="639"/>
      <c r="BI5" s="639"/>
      <c r="BJ5" s="639"/>
      <c r="BK5" s="639"/>
      <c r="BL5" s="639"/>
      <c r="BM5" s="639"/>
      <c r="BN5" s="640"/>
      <c r="BO5" s="671">
        <v>95</v>
      </c>
      <c r="BP5" s="671"/>
      <c r="BQ5" s="671"/>
      <c r="BR5" s="671"/>
      <c r="BS5" s="672">
        <v>477207</v>
      </c>
      <c r="BT5" s="672"/>
      <c r="BU5" s="672"/>
      <c r="BV5" s="672"/>
      <c r="BW5" s="672"/>
      <c r="BX5" s="672"/>
      <c r="BY5" s="672"/>
      <c r="BZ5" s="672"/>
      <c r="CA5" s="672"/>
      <c r="CB5" s="726"/>
      <c r="CD5" s="742" t="s">
        <v>155</v>
      </c>
      <c r="CE5" s="743"/>
      <c r="CF5" s="743"/>
      <c r="CG5" s="743"/>
      <c r="CH5" s="743"/>
      <c r="CI5" s="743"/>
      <c r="CJ5" s="743"/>
      <c r="CK5" s="743"/>
      <c r="CL5" s="743"/>
      <c r="CM5" s="743"/>
      <c r="CN5" s="743"/>
      <c r="CO5" s="743"/>
      <c r="CP5" s="743"/>
      <c r="CQ5" s="744"/>
      <c r="CR5" s="742" t="s">
        <v>161</v>
      </c>
      <c r="CS5" s="743"/>
      <c r="CT5" s="743"/>
      <c r="CU5" s="743"/>
      <c r="CV5" s="743"/>
      <c r="CW5" s="743"/>
      <c r="CX5" s="743"/>
      <c r="CY5" s="744"/>
      <c r="CZ5" s="742" t="s">
        <v>153</v>
      </c>
      <c r="DA5" s="743"/>
      <c r="DB5" s="743"/>
      <c r="DC5" s="744"/>
      <c r="DD5" s="742" t="s">
        <v>162</v>
      </c>
      <c r="DE5" s="743"/>
      <c r="DF5" s="743"/>
      <c r="DG5" s="743"/>
      <c r="DH5" s="743"/>
      <c r="DI5" s="743"/>
      <c r="DJ5" s="743"/>
      <c r="DK5" s="743"/>
      <c r="DL5" s="743"/>
      <c r="DM5" s="743"/>
      <c r="DN5" s="743"/>
      <c r="DO5" s="743"/>
      <c r="DP5" s="744"/>
      <c r="DQ5" s="742" t="s">
        <v>163</v>
      </c>
      <c r="DR5" s="743"/>
      <c r="DS5" s="743"/>
      <c r="DT5" s="743"/>
      <c r="DU5" s="743"/>
      <c r="DV5" s="743"/>
      <c r="DW5" s="743"/>
      <c r="DX5" s="743"/>
      <c r="DY5" s="743"/>
      <c r="DZ5" s="743"/>
      <c r="EA5" s="743"/>
      <c r="EB5" s="743"/>
      <c r="EC5" s="744"/>
    </row>
    <row r="6" spans="2:143" ht="11.25" customHeight="1" x14ac:dyDescent="0.15">
      <c r="B6" s="635" t="s">
        <v>164</v>
      </c>
      <c r="C6" s="636"/>
      <c r="D6" s="636"/>
      <c r="E6" s="636"/>
      <c r="F6" s="636"/>
      <c r="G6" s="636"/>
      <c r="H6" s="636"/>
      <c r="I6" s="636"/>
      <c r="J6" s="636"/>
      <c r="K6" s="636"/>
      <c r="L6" s="636"/>
      <c r="M6" s="636"/>
      <c r="N6" s="636"/>
      <c r="O6" s="636"/>
      <c r="P6" s="636"/>
      <c r="Q6" s="637"/>
      <c r="R6" s="638">
        <v>751414</v>
      </c>
      <c r="S6" s="639"/>
      <c r="T6" s="639"/>
      <c r="U6" s="639"/>
      <c r="V6" s="639"/>
      <c r="W6" s="639"/>
      <c r="X6" s="639"/>
      <c r="Y6" s="640"/>
      <c r="Z6" s="671">
        <v>0.7</v>
      </c>
      <c r="AA6" s="671"/>
      <c r="AB6" s="671"/>
      <c r="AC6" s="671"/>
      <c r="AD6" s="672">
        <v>751414</v>
      </c>
      <c r="AE6" s="672"/>
      <c r="AF6" s="672"/>
      <c r="AG6" s="672"/>
      <c r="AH6" s="672"/>
      <c r="AI6" s="672"/>
      <c r="AJ6" s="672"/>
      <c r="AK6" s="672"/>
      <c r="AL6" s="641">
        <v>1.8</v>
      </c>
      <c r="AM6" s="642"/>
      <c r="AN6" s="642"/>
      <c r="AO6" s="673"/>
      <c r="AP6" s="635" t="s">
        <v>165</v>
      </c>
      <c r="AQ6" s="636"/>
      <c r="AR6" s="636"/>
      <c r="AS6" s="636"/>
      <c r="AT6" s="636"/>
      <c r="AU6" s="636"/>
      <c r="AV6" s="636"/>
      <c r="AW6" s="636"/>
      <c r="AX6" s="636"/>
      <c r="AY6" s="636"/>
      <c r="AZ6" s="636"/>
      <c r="BA6" s="636"/>
      <c r="BB6" s="636"/>
      <c r="BC6" s="636"/>
      <c r="BD6" s="636"/>
      <c r="BE6" s="636"/>
      <c r="BF6" s="637"/>
      <c r="BG6" s="638">
        <v>30144697</v>
      </c>
      <c r="BH6" s="639"/>
      <c r="BI6" s="639"/>
      <c r="BJ6" s="639"/>
      <c r="BK6" s="639"/>
      <c r="BL6" s="639"/>
      <c r="BM6" s="639"/>
      <c r="BN6" s="640"/>
      <c r="BO6" s="671">
        <v>95</v>
      </c>
      <c r="BP6" s="671"/>
      <c r="BQ6" s="671"/>
      <c r="BR6" s="671"/>
      <c r="BS6" s="672">
        <v>477207</v>
      </c>
      <c r="BT6" s="672"/>
      <c r="BU6" s="672"/>
      <c r="BV6" s="672"/>
      <c r="BW6" s="672"/>
      <c r="BX6" s="672"/>
      <c r="BY6" s="672"/>
      <c r="BZ6" s="672"/>
      <c r="CA6" s="672"/>
      <c r="CB6" s="726"/>
      <c r="CD6" s="696" t="s">
        <v>166</v>
      </c>
      <c r="CE6" s="697"/>
      <c r="CF6" s="697"/>
      <c r="CG6" s="697"/>
      <c r="CH6" s="697"/>
      <c r="CI6" s="697"/>
      <c r="CJ6" s="697"/>
      <c r="CK6" s="697"/>
      <c r="CL6" s="697"/>
      <c r="CM6" s="697"/>
      <c r="CN6" s="697"/>
      <c r="CO6" s="697"/>
      <c r="CP6" s="697"/>
      <c r="CQ6" s="698"/>
      <c r="CR6" s="638">
        <v>422611</v>
      </c>
      <c r="CS6" s="639"/>
      <c r="CT6" s="639"/>
      <c r="CU6" s="639"/>
      <c r="CV6" s="639"/>
      <c r="CW6" s="639"/>
      <c r="CX6" s="639"/>
      <c r="CY6" s="640"/>
      <c r="CZ6" s="738">
        <v>0.4</v>
      </c>
      <c r="DA6" s="713"/>
      <c r="DB6" s="713"/>
      <c r="DC6" s="741"/>
      <c r="DD6" s="644" t="s">
        <v>66</v>
      </c>
      <c r="DE6" s="639"/>
      <c r="DF6" s="639"/>
      <c r="DG6" s="639"/>
      <c r="DH6" s="639"/>
      <c r="DI6" s="639"/>
      <c r="DJ6" s="639"/>
      <c r="DK6" s="639"/>
      <c r="DL6" s="639"/>
      <c r="DM6" s="639"/>
      <c r="DN6" s="639"/>
      <c r="DO6" s="639"/>
      <c r="DP6" s="640"/>
      <c r="DQ6" s="644">
        <v>422611</v>
      </c>
      <c r="DR6" s="639"/>
      <c r="DS6" s="639"/>
      <c r="DT6" s="639"/>
      <c r="DU6" s="639"/>
      <c r="DV6" s="639"/>
      <c r="DW6" s="639"/>
      <c r="DX6" s="639"/>
      <c r="DY6" s="639"/>
      <c r="DZ6" s="639"/>
      <c r="EA6" s="639"/>
      <c r="EB6" s="639"/>
      <c r="EC6" s="685"/>
    </row>
    <row r="7" spans="2:143" ht="11.25" customHeight="1" x14ac:dyDescent="0.15">
      <c r="B7" s="635" t="s">
        <v>167</v>
      </c>
      <c r="C7" s="636"/>
      <c r="D7" s="636"/>
      <c r="E7" s="636"/>
      <c r="F7" s="636"/>
      <c r="G7" s="636"/>
      <c r="H7" s="636"/>
      <c r="I7" s="636"/>
      <c r="J7" s="636"/>
      <c r="K7" s="636"/>
      <c r="L7" s="636"/>
      <c r="M7" s="636"/>
      <c r="N7" s="636"/>
      <c r="O7" s="636"/>
      <c r="P7" s="636"/>
      <c r="Q7" s="637"/>
      <c r="R7" s="638">
        <v>24993</v>
      </c>
      <c r="S7" s="639"/>
      <c r="T7" s="639"/>
      <c r="U7" s="639"/>
      <c r="V7" s="639"/>
      <c r="W7" s="639"/>
      <c r="X7" s="639"/>
      <c r="Y7" s="640"/>
      <c r="Z7" s="671">
        <v>0</v>
      </c>
      <c r="AA7" s="671"/>
      <c r="AB7" s="671"/>
      <c r="AC7" s="671"/>
      <c r="AD7" s="672">
        <v>24993</v>
      </c>
      <c r="AE7" s="672"/>
      <c r="AF7" s="672"/>
      <c r="AG7" s="672"/>
      <c r="AH7" s="672"/>
      <c r="AI7" s="672"/>
      <c r="AJ7" s="672"/>
      <c r="AK7" s="672"/>
      <c r="AL7" s="641">
        <v>0.1</v>
      </c>
      <c r="AM7" s="642"/>
      <c r="AN7" s="642"/>
      <c r="AO7" s="673"/>
      <c r="AP7" s="635" t="s">
        <v>168</v>
      </c>
      <c r="AQ7" s="636"/>
      <c r="AR7" s="636"/>
      <c r="AS7" s="636"/>
      <c r="AT7" s="636"/>
      <c r="AU7" s="636"/>
      <c r="AV7" s="636"/>
      <c r="AW7" s="636"/>
      <c r="AX7" s="636"/>
      <c r="AY7" s="636"/>
      <c r="AZ7" s="636"/>
      <c r="BA7" s="636"/>
      <c r="BB7" s="636"/>
      <c r="BC7" s="636"/>
      <c r="BD7" s="636"/>
      <c r="BE7" s="636"/>
      <c r="BF7" s="637"/>
      <c r="BG7" s="638">
        <v>13495856</v>
      </c>
      <c r="BH7" s="639"/>
      <c r="BI7" s="639"/>
      <c r="BJ7" s="639"/>
      <c r="BK7" s="639"/>
      <c r="BL7" s="639"/>
      <c r="BM7" s="639"/>
      <c r="BN7" s="640"/>
      <c r="BO7" s="671">
        <v>42.5</v>
      </c>
      <c r="BP7" s="671"/>
      <c r="BQ7" s="671"/>
      <c r="BR7" s="671"/>
      <c r="BS7" s="672">
        <v>477207</v>
      </c>
      <c r="BT7" s="672"/>
      <c r="BU7" s="672"/>
      <c r="BV7" s="672"/>
      <c r="BW7" s="672"/>
      <c r="BX7" s="672"/>
      <c r="BY7" s="672"/>
      <c r="BZ7" s="672"/>
      <c r="CA7" s="672"/>
      <c r="CB7" s="726"/>
      <c r="CD7" s="677" t="s">
        <v>169</v>
      </c>
      <c r="CE7" s="678"/>
      <c r="CF7" s="678"/>
      <c r="CG7" s="678"/>
      <c r="CH7" s="678"/>
      <c r="CI7" s="678"/>
      <c r="CJ7" s="678"/>
      <c r="CK7" s="678"/>
      <c r="CL7" s="678"/>
      <c r="CM7" s="678"/>
      <c r="CN7" s="678"/>
      <c r="CO7" s="678"/>
      <c r="CP7" s="678"/>
      <c r="CQ7" s="679"/>
      <c r="CR7" s="638">
        <v>27659462</v>
      </c>
      <c r="CS7" s="639"/>
      <c r="CT7" s="639"/>
      <c r="CU7" s="639"/>
      <c r="CV7" s="639"/>
      <c r="CW7" s="639"/>
      <c r="CX7" s="639"/>
      <c r="CY7" s="640"/>
      <c r="CZ7" s="671">
        <v>28.1</v>
      </c>
      <c r="DA7" s="671"/>
      <c r="DB7" s="671"/>
      <c r="DC7" s="671"/>
      <c r="DD7" s="644">
        <v>237732</v>
      </c>
      <c r="DE7" s="639"/>
      <c r="DF7" s="639"/>
      <c r="DG7" s="639"/>
      <c r="DH7" s="639"/>
      <c r="DI7" s="639"/>
      <c r="DJ7" s="639"/>
      <c r="DK7" s="639"/>
      <c r="DL7" s="639"/>
      <c r="DM7" s="639"/>
      <c r="DN7" s="639"/>
      <c r="DO7" s="639"/>
      <c r="DP7" s="640"/>
      <c r="DQ7" s="644">
        <v>5427480</v>
      </c>
      <c r="DR7" s="639"/>
      <c r="DS7" s="639"/>
      <c r="DT7" s="639"/>
      <c r="DU7" s="639"/>
      <c r="DV7" s="639"/>
      <c r="DW7" s="639"/>
      <c r="DX7" s="639"/>
      <c r="DY7" s="639"/>
      <c r="DZ7" s="639"/>
      <c r="EA7" s="639"/>
      <c r="EB7" s="639"/>
      <c r="EC7" s="685"/>
    </row>
    <row r="8" spans="2:143" ht="11.25" customHeight="1" x14ac:dyDescent="0.15">
      <c r="B8" s="635" t="s">
        <v>170</v>
      </c>
      <c r="C8" s="636"/>
      <c r="D8" s="636"/>
      <c r="E8" s="636"/>
      <c r="F8" s="636"/>
      <c r="G8" s="636"/>
      <c r="H8" s="636"/>
      <c r="I8" s="636"/>
      <c r="J8" s="636"/>
      <c r="K8" s="636"/>
      <c r="L8" s="636"/>
      <c r="M8" s="636"/>
      <c r="N8" s="636"/>
      <c r="O8" s="636"/>
      <c r="P8" s="636"/>
      <c r="Q8" s="637"/>
      <c r="R8" s="638">
        <v>107505</v>
      </c>
      <c r="S8" s="639"/>
      <c r="T8" s="639"/>
      <c r="U8" s="639"/>
      <c r="V8" s="639"/>
      <c r="W8" s="639"/>
      <c r="X8" s="639"/>
      <c r="Y8" s="640"/>
      <c r="Z8" s="671">
        <v>0.1</v>
      </c>
      <c r="AA8" s="671"/>
      <c r="AB8" s="671"/>
      <c r="AC8" s="671"/>
      <c r="AD8" s="672">
        <v>107505</v>
      </c>
      <c r="AE8" s="672"/>
      <c r="AF8" s="672"/>
      <c r="AG8" s="672"/>
      <c r="AH8" s="672"/>
      <c r="AI8" s="672"/>
      <c r="AJ8" s="672"/>
      <c r="AK8" s="672"/>
      <c r="AL8" s="641">
        <v>0.3</v>
      </c>
      <c r="AM8" s="642"/>
      <c r="AN8" s="642"/>
      <c r="AO8" s="673"/>
      <c r="AP8" s="635" t="s">
        <v>171</v>
      </c>
      <c r="AQ8" s="636"/>
      <c r="AR8" s="636"/>
      <c r="AS8" s="636"/>
      <c r="AT8" s="636"/>
      <c r="AU8" s="636"/>
      <c r="AV8" s="636"/>
      <c r="AW8" s="636"/>
      <c r="AX8" s="636"/>
      <c r="AY8" s="636"/>
      <c r="AZ8" s="636"/>
      <c r="BA8" s="636"/>
      <c r="BB8" s="636"/>
      <c r="BC8" s="636"/>
      <c r="BD8" s="636"/>
      <c r="BE8" s="636"/>
      <c r="BF8" s="637"/>
      <c r="BG8" s="638">
        <v>388681</v>
      </c>
      <c r="BH8" s="639"/>
      <c r="BI8" s="639"/>
      <c r="BJ8" s="639"/>
      <c r="BK8" s="639"/>
      <c r="BL8" s="639"/>
      <c r="BM8" s="639"/>
      <c r="BN8" s="640"/>
      <c r="BO8" s="671">
        <v>1.2</v>
      </c>
      <c r="BP8" s="671"/>
      <c r="BQ8" s="671"/>
      <c r="BR8" s="671"/>
      <c r="BS8" s="644" t="s">
        <v>66</v>
      </c>
      <c r="BT8" s="639"/>
      <c r="BU8" s="639"/>
      <c r="BV8" s="639"/>
      <c r="BW8" s="639"/>
      <c r="BX8" s="639"/>
      <c r="BY8" s="639"/>
      <c r="BZ8" s="639"/>
      <c r="CA8" s="639"/>
      <c r="CB8" s="685"/>
      <c r="CD8" s="677" t="s">
        <v>172</v>
      </c>
      <c r="CE8" s="678"/>
      <c r="CF8" s="678"/>
      <c r="CG8" s="678"/>
      <c r="CH8" s="678"/>
      <c r="CI8" s="678"/>
      <c r="CJ8" s="678"/>
      <c r="CK8" s="678"/>
      <c r="CL8" s="678"/>
      <c r="CM8" s="678"/>
      <c r="CN8" s="678"/>
      <c r="CO8" s="678"/>
      <c r="CP8" s="678"/>
      <c r="CQ8" s="679"/>
      <c r="CR8" s="638">
        <v>31762954</v>
      </c>
      <c r="CS8" s="639"/>
      <c r="CT8" s="639"/>
      <c r="CU8" s="639"/>
      <c r="CV8" s="639"/>
      <c r="CW8" s="639"/>
      <c r="CX8" s="639"/>
      <c r="CY8" s="640"/>
      <c r="CZ8" s="671">
        <v>32.200000000000003</v>
      </c>
      <c r="DA8" s="671"/>
      <c r="DB8" s="671"/>
      <c r="DC8" s="671"/>
      <c r="DD8" s="644">
        <v>597554</v>
      </c>
      <c r="DE8" s="639"/>
      <c r="DF8" s="639"/>
      <c r="DG8" s="639"/>
      <c r="DH8" s="639"/>
      <c r="DI8" s="639"/>
      <c r="DJ8" s="639"/>
      <c r="DK8" s="639"/>
      <c r="DL8" s="639"/>
      <c r="DM8" s="639"/>
      <c r="DN8" s="639"/>
      <c r="DO8" s="639"/>
      <c r="DP8" s="640"/>
      <c r="DQ8" s="644">
        <v>14933581</v>
      </c>
      <c r="DR8" s="639"/>
      <c r="DS8" s="639"/>
      <c r="DT8" s="639"/>
      <c r="DU8" s="639"/>
      <c r="DV8" s="639"/>
      <c r="DW8" s="639"/>
      <c r="DX8" s="639"/>
      <c r="DY8" s="639"/>
      <c r="DZ8" s="639"/>
      <c r="EA8" s="639"/>
      <c r="EB8" s="639"/>
      <c r="EC8" s="685"/>
    </row>
    <row r="9" spans="2:143" ht="11.25" customHeight="1" x14ac:dyDescent="0.15">
      <c r="B9" s="635" t="s">
        <v>173</v>
      </c>
      <c r="C9" s="636"/>
      <c r="D9" s="636"/>
      <c r="E9" s="636"/>
      <c r="F9" s="636"/>
      <c r="G9" s="636"/>
      <c r="H9" s="636"/>
      <c r="I9" s="636"/>
      <c r="J9" s="636"/>
      <c r="K9" s="636"/>
      <c r="L9" s="636"/>
      <c r="M9" s="636"/>
      <c r="N9" s="636"/>
      <c r="O9" s="636"/>
      <c r="P9" s="636"/>
      <c r="Q9" s="637"/>
      <c r="R9" s="638">
        <v>131207</v>
      </c>
      <c r="S9" s="639"/>
      <c r="T9" s="639"/>
      <c r="U9" s="639"/>
      <c r="V9" s="639"/>
      <c r="W9" s="639"/>
      <c r="X9" s="639"/>
      <c r="Y9" s="640"/>
      <c r="Z9" s="671">
        <v>0.1</v>
      </c>
      <c r="AA9" s="671"/>
      <c r="AB9" s="671"/>
      <c r="AC9" s="671"/>
      <c r="AD9" s="672">
        <v>131207</v>
      </c>
      <c r="AE9" s="672"/>
      <c r="AF9" s="672"/>
      <c r="AG9" s="672"/>
      <c r="AH9" s="672"/>
      <c r="AI9" s="672"/>
      <c r="AJ9" s="672"/>
      <c r="AK9" s="672"/>
      <c r="AL9" s="641">
        <v>0.3</v>
      </c>
      <c r="AM9" s="642"/>
      <c r="AN9" s="642"/>
      <c r="AO9" s="673"/>
      <c r="AP9" s="635" t="s">
        <v>174</v>
      </c>
      <c r="AQ9" s="636"/>
      <c r="AR9" s="636"/>
      <c r="AS9" s="636"/>
      <c r="AT9" s="636"/>
      <c r="AU9" s="636"/>
      <c r="AV9" s="636"/>
      <c r="AW9" s="636"/>
      <c r="AX9" s="636"/>
      <c r="AY9" s="636"/>
      <c r="AZ9" s="636"/>
      <c r="BA9" s="636"/>
      <c r="BB9" s="636"/>
      <c r="BC9" s="636"/>
      <c r="BD9" s="636"/>
      <c r="BE9" s="636"/>
      <c r="BF9" s="637"/>
      <c r="BG9" s="638">
        <v>10845083</v>
      </c>
      <c r="BH9" s="639"/>
      <c r="BI9" s="639"/>
      <c r="BJ9" s="639"/>
      <c r="BK9" s="639"/>
      <c r="BL9" s="639"/>
      <c r="BM9" s="639"/>
      <c r="BN9" s="640"/>
      <c r="BO9" s="671">
        <v>34.200000000000003</v>
      </c>
      <c r="BP9" s="671"/>
      <c r="BQ9" s="671"/>
      <c r="BR9" s="671"/>
      <c r="BS9" s="644" t="s">
        <v>66</v>
      </c>
      <c r="BT9" s="639"/>
      <c r="BU9" s="639"/>
      <c r="BV9" s="639"/>
      <c r="BW9" s="639"/>
      <c r="BX9" s="639"/>
      <c r="BY9" s="639"/>
      <c r="BZ9" s="639"/>
      <c r="CA9" s="639"/>
      <c r="CB9" s="685"/>
      <c r="CD9" s="677" t="s">
        <v>175</v>
      </c>
      <c r="CE9" s="678"/>
      <c r="CF9" s="678"/>
      <c r="CG9" s="678"/>
      <c r="CH9" s="678"/>
      <c r="CI9" s="678"/>
      <c r="CJ9" s="678"/>
      <c r="CK9" s="678"/>
      <c r="CL9" s="678"/>
      <c r="CM9" s="678"/>
      <c r="CN9" s="678"/>
      <c r="CO9" s="678"/>
      <c r="CP9" s="678"/>
      <c r="CQ9" s="679"/>
      <c r="CR9" s="638">
        <v>5780709</v>
      </c>
      <c r="CS9" s="639"/>
      <c r="CT9" s="639"/>
      <c r="CU9" s="639"/>
      <c r="CV9" s="639"/>
      <c r="CW9" s="639"/>
      <c r="CX9" s="639"/>
      <c r="CY9" s="640"/>
      <c r="CZ9" s="671">
        <v>5.9</v>
      </c>
      <c r="DA9" s="671"/>
      <c r="DB9" s="671"/>
      <c r="DC9" s="671"/>
      <c r="DD9" s="644">
        <v>434941</v>
      </c>
      <c r="DE9" s="639"/>
      <c r="DF9" s="639"/>
      <c r="DG9" s="639"/>
      <c r="DH9" s="639"/>
      <c r="DI9" s="639"/>
      <c r="DJ9" s="639"/>
      <c r="DK9" s="639"/>
      <c r="DL9" s="639"/>
      <c r="DM9" s="639"/>
      <c r="DN9" s="639"/>
      <c r="DO9" s="639"/>
      <c r="DP9" s="640"/>
      <c r="DQ9" s="644">
        <v>4967065</v>
      </c>
      <c r="DR9" s="639"/>
      <c r="DS9" s="639"/>
      <c r="DT9" s="639"/>
      <c r="DU9" s="639"/>
      <c r="DV9" s="639"/>
      <c r="DW9" s="639"/>
      <c r="DX9" s="639"/>
      <c r="DY9" s="639"/>
      <c r="DZ9" s="639"/>
      <c r="EA9" s="639"/>
      <c r="EB9" s="639"/>
      <c r="EC9" s="685"/>
    </row>
    <row r="10" spans="2:143" ht="11.25" customHeight="1" x14ac:dyDescent="0.15">
      <c r="B10" s="635" t="s">
        <v>176</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177</v>
      </c>
      <c r="AQ10" s="636"/>
      <c r="AR10" s="636"/>
      <c r="AS10" s="636"/>
      <c r="AT10" s="636"/>
      <c r="AU10" s="636"/>
      <c r="AV10" s="636"/>
      <c r="AW10" s="636"/>
      <c r="AX10" s="636"/>
      <c r="AY10" s="636"/>
      <c r="AZ10" s="636"/>
      <c r="BA10" s="636"/>
      <c r="BB10" s="636"/>
      <c r="BC10" s="636"/>
      <c r="BD10" s="636"/>
      <c r="BE10" s="636"/>
      <c r="BF10" s="637"/>
      <c r="BG10" s="638">
        <v>750670</v>
      </c>
      <c r="BH10" s="639"/>
      <c r="BI10" s="639"/>
      <c r="BJ10" s="639"/>
      <c r="BK10" s="639"/>
      <c r="BL10" s="639"/>
      <c r="BM10" s="639"/>
      <c r="BN10" s="640"/>
      <c r="BO10" s="671">
        <v>2.4</v>
      </c>
      <c r="BP10" s="671"/>
      <c r="BQ10" s="671"/>
      <c r="BR10" s="671"/>
      <c r="BS10" s="644">
        <v>124589</v>
      </c>
      <c r="BT10" s="639"/>
      <c r="BU10" s="639"/>
      <c r="BV10" s="639"/>
      <c r="BW10" s="639"/>
      <c r="BX10" s="639"/>
      <c r="BY10" s="639"/>
      <c r="BZ10" s="639"/>
      <c r="CA10" s="639"/>
      <c r="CB10" s="685"/>
      <c r="CD10" s="677" t="s">
        <v>178</v>
      </c>
      <c r="CE10" s="678"/>
      <c r="CF10" s="678"/>
      <c r="CG10" s="678"/>
      <c r="CH10" s="678"/>
      <c r="CI10" s="678"/>
      <c r="CJ10" s="678"/>
      <c r="CK10" s="678"/>
      <c r="CL10" s="678"/>
      <c r="CM10" s="678"/>
      <c r="CN10" s="678"/>
      <c r="CO10" s="678"/>
      <c r="CP10" s="678"/>
      <c r="CQ10" s="679"/>
      <c r="CR10" s="638">
        <v>282058</v>
      </c>
      <c r="CS10" s="639"/>
      <c r="CT10" s="639"/>
      <c r="CU10" s="639"/>
      <c r="CV10" s="639"/>
      <c r="CW10" s="639"/>
      <c r="CX10" s="639"/>
      <c r="CY10" s="640"/>
      <c r="CZ10" s="671">
        <v>0.3</v>
      </c>
      <c r="DA10" s="671"/>
      <c r="DB10" s="671"/>
      <c r="DC10" s="671"/>
      <c r="DD10" s="644">
        <v>13552</v>
      </c>
      <c r="DE10" s="639"/>
      <c r="DF10" s="639"/>
      <c r="DG10" s="639"/>
      <c r="DH10" s="639"/>
      <c r="DI10" s="639"/>
      <c r="DJ10" s="639"/>
      <c r="DK10" s="639"/>
      <c r="DL10" s="639"/>
      <c r="DM10" s="639"/>
      <c r="DN10" s="639"/>
      <c r="DO10" s="639"/>
      <c r="DP10" s="640"/>
      <c r="DQ10" s="644">
        <v>208917</v>
      </c>
      <c r="DR10" s="639"/>
      <c r="DS10" s="639"/>
      <c r="DT10" s="639"/>
      <c r="DU10" s="639"/>
      <c r="DV10" s="639"/>
      <c r="DW10" s="639"/>
      <c r="DX10" s="639"/>
      <c r="DY10" s="639"/>
      <c r="DZ10" s="639"/>
      <c r="EA10" s="639"/>
      <c r="EB10" s="639"/>
      <c r="EC10" s="685"/>
    </row>
    <row r="11" spans="2:143" ht="11.25" customHeight="1" x14ac:dyDescent="0.15">
      <c r="B11" s="635" t="s">
        <v>179</v>
      </c>
      <c r="C11" s="636"/>
      <c r="D11" s="636"/>
      <c r="E11" s="636"/>
      <c r="F11" s="636"/>
      <c r="G11" s="636"/>
      <c r="H11" s="636"/>
      <c r="I11" s="636"/>
      <c r="J11" s="636"/>
      <c r="K11" s="636"/>
      <c r="L11" s="636"/>
      <c r="M11" s="636"/>
      <c r="N11" s="636"/>
      <c r="O11" s="636"/>
      <c r="P11" s="636"/>
      <c r="Q11" s="637"/>
      <c r="R11" s="638">
        <v>4714189</v>
      </c>
      <c r="S11" s="639"/>
      <c r="T11" s="639"/>
      <c r="U11" s="639"/>
      <c r="V11" s="639"/>
      <c r="W11" s="639"/>
      <c r="X11" s="639"/>
      <c r="Y11" s="640"/>
      <c r="Z11" s="641">
        <v>4.5999999999999996</v>
      </c>
      <c r="AA11" s="642"/>
      <c r="AB11" s="642"/>
      <c r="AC11" s="643"/>
      <c r="AD11" s="644">
        <v>4714189</v>
      </c>
      <c r="AE11" s="639"/>
      <c r="AF11" s="639"/>
      <c r="AG11" s="639"/>
      <c r="AH11" s="639"/>
      <c r="AI11" s="639"/>
      <c r="AJ11" s="639"/>
      <c r="AK11" s="640"/>
      <c r="AL11" s="641">
        <v>11.4</v>
      </c>
      <c r="AM11" s="642"/>
      <c r="AN11" s="642"/>
      <c r="AO11" s="673"/>
      <c r="AP11" s="635" t="s">
        <v>180</v>
      </c>
      <c r="AQ11" s="636"/>
      <c r="AR11" s="636"/>
      <c r="AS11" s="636"/>
      <c r="AT11" s="636"/>
      <c r="AU11" s="636"/>
      <c r="AV11" s="636"/>
      <c r="AW11" s="636"/>
      <c r="AX11" s="636"/>
      <c r="AY11" s="636"/>
      <c r="AZ11" s="636"/>
      <c r="BA11" s="636"/>
      <c r="BB11" s="636"/>
      <c r="BC11" s="636"/>
      <c r="BD11" s="636"/>
      <c r="BE11" s="636"/>
      <c r="BF11" s="637"/>
      <c r="BG11" s="638">
        <v>1511422</v>
      </c>
      <c r="BH11" s="639"/>
      <c r="BI11" s="639"/>
      <c r="BJ11" s="639"/>
      <c r="BK11" s="639"/>
      <c r="BL11" s="639"/>
      <c r="BM11" s="639"/>
      <c r="BN11" s="640"/>
      <c r="BO11" s="671">
        <v>4.8</v>
      </c>
      <c r="BP11" s="671"/>
      <c r="BQ11" s="671"/>
      <c r="BR11" s="671"/>
      <c r="BS11" s="644">
        <v>352618</v>
      </c>
      <c r="BT11" s="639"/>
      <c r="BU11" s="639"/>
      <c r="BV11" s="639"/>
      <c r="BW11" s="639"/>
      <c r="BX11" s="639"/>
      <c r="BY11" s="639"/>
      <c r="BZ11" s="639"/>
      <c r="CA11" s="639"/>
      <c r="CB11" s="685"/>
      <c r="CD11" s="677" t="s">
        <v>181</v>
      </c>
      <c r="CE11" s="678"/>
      <c r="CF11" s="678"/>
      <c r="CG11" s="678"/>
      <c r="CH11" s="678"/>
      <c r="CI11" s="678"/>
      <c r="CJ11" s="678"/>
      <c r="CK11" s="678"/>
      <c r="CL11" s="678"/>
      <c r="CM11" s="678"/>
      <c r="CN11" s="678"/>
      <c r="CO11" s="678"/>
      <c r="CP11" s="678"/>
      <c r="CQ11" s="679"/>
      <c r="CR11" s="638">
        <v>743571</v>
      </c>
      <c r="CS11" s="639"/>
      <c r="CT11" s="639"/>
      <c r="CU11" s="639"/>
      <c r="CV11" s="639"/>
      <c r="CW11" s="639"/>
      <c r="CX11" s="639"/>
      <c r="CY11" s="640"/>
      <c r="CZ11" s="671">
        <v>0.8</v>
      </c>
      <c r="DA11" s="671"/>
      <c r="DB11" s="671"/>
      <c r="DC11" s="671"/>
      <c r="DD11" s="644">
        <v>229513</v>
      </c>
      <c r="DE11" s="639"/>
      <c r="DF11" s="639"/>
      <c r="DG11" s="639"/>
      <c r="DH11" s="639"/>
      <c r="DI11" s="639"/>
      <c r="DJ11" s="639"/>
      <c r="DK11" s="639"/>
      <c r="DL11" s="639"/>
      <c r="DM11" s="639"/>
      <c r="DN11" s="639"/>
      <c r="DO11" s="639"/>
      <c r="DP11" s="640"/>
      <c r="DQ11" s="644">
        <v>546920</v>
      </c>
      <c r="DR11" s="639"/>
      <c r="DS11" s="639"/>
      <c r="DT11" s="639"/>
      <c r="DU11" s="639"/>
      <c r="DV11" s="639"/>
      <c r="DW11" s="639"/>
      <c r="DX11" s="639"/>
      <c r="DY11" s="639"/>
      <c r="DZ11" s="639"/>
      <c r="EA11" s="639"/>
      <c r="EB11" s="639"/>
      <c r="EC11" s="685"/>
    </row>
    <row r="12" spans="2:143" ht="11.25" customHeight="1" x14ac:dyDescent="0.15">
      <c r="B12" s="635" t="s">
        <v>182</v>
      </c>
      <c r="C12" s="636"/>
      <c r="D12" s="636"/>
      <c r="E12" s="636"/>
      <c r="F12" s="636"/>
      <c r="G12" s="636"/>
      <c r="H12" s="636"/>
      <c r="I12" s="636"/>
      <c r="J12" s="636"/>
      <c r="K12" s="636"/>
      <c r="L12" s="636"/>
      <c r="M12" s="636"/>
      <c r="N12" s="636"/>
      <c r="O12" s="636"/>
      <c r="P12" s="636"/>
      <c r="Q12" s="637"/>
      <c r="R12" s="638" t="s">
        <v>66</v>
      </c>
      <c r="S12" s="639"/>
      <c r="T12" s="639"/>
      <c r="U12" s="639"/>
      <c r="V12" s="639"/>
      <c r="W12" s="639"/>
      <c r="X12" s="639"/>
      <c r="Y12" s="640"/>
      <c r="Z12" s="671" t="s">
        <v>66</v>
      </c>
      <c r="AA12" s="671"/>
      <c r="AB12" s="671"/>
      <c r="AC12" s="671"/>
      <c r="AD12" s="672" t="s">
        <v>66</v>
      </c>
      <c r="AE12" s="672"/>
      <c r="AF12" s="672"/>
      <c r="AG12" s="672"/>
      <c r="AH12" s="672"/>
      <c r="AI12" s="672"/>
      <c r="AJ12" s="672"/>
      <c r="AK12" s="672"/>
      <c r="AL12" s="641" t="s">
        <v>66</v>
      </c>
      <c r="AM12" s="642"/>
      <c r="AN12" s="642"/>
      <c r="AO12" s="673"/>
      <c r="AP12" s="635" t="s">
        <v>183</v>
      </c>
      <c r="AQ12" s="636"/>
      <c r="AR12" s="636"/>
      <c r="AS12" s="636"/>
      <c r="AT12" s="636"/>
      <c r="AU12" s="636"/>
      <c r="AV12" s="636"/>
      <c r="AW12" s="636"/>
      <c r="AX12" s="636"/>
      <c r="AY12" s="636"/>
      <c r="AZ12" s="636"/>
      <c r="BA12" s="636"/>
      <c r="BB12" s="636"/>
      <c r="BC12" s="636"/>
      <c r="BD12" s="636"/>
      <c r="BE12" s="636"/>
      <c r="BF12" s="637"/>
      <c r="BG12" s="638">
        <v>14428596</v>
      </c>
      <c r="BH12" s="639"/>
      <c r="BI12" s="639"/>
      <c r="BJ12" s="639"/>
      <c r="BK12" s="639"/>
      <c r="BL12" s="639"/>
      <c r="BM12" s="639"/>
      <c r="BN12" s="640"/>
      <c r="BO12" s="671">
        <v>45.5</v>
      </c>
      <c r="BP12" s="671"/>
      <c r="BQ12" s="671"/>
      <c r="BR12" s="671"/>
      <c r="BS12" s="644" t="s">
        <v>66</v>
      </c>
      <c r="BT12" s="639"/>
      <c r="BU12" s="639"/>
      <c r="BV12" s="639"/>
      <c r="BW12" s="639"/>
      <c r="BX12" s="639"/>
      <c r="BY12" s="639"/>
      <c r="BZ12" s="639"/>
      <c r="CA12" s="639"/>
      <c r="CB12" s="685"/>
      <c r="CD12" s="677" t="s">
        <v>184</v>
      </c>
      <c r="CE12" s="678"/>
      <c r="CF12" s="678"/>
      <c r="CG12" s="678"/>
      <c r="CH12" s="678"/>
      <c r="CI12" s="678"/>
      <c r="CJ12" s="678"/>
      <c r="CK12" s="678"/>
      <c r="CL12" s="678"/>
      <c r="CM12" s="678"/>
      <c r="CN12" s="678"/>
      <c r="CO12" s="678"/>
      <c r="CP12" s="678"/>
      <c r="CQ12" s="679"/>
      <c r="CR12" s="638">
        <v>3854750</v>
      </c>
      <c r="CS12" s="639"/>
      <c r="CT12" s="639"/>
      <c r="CU12" s="639"/>
      <c r="CV12" s="639"/>
      <c r="CW12" s="639"/>
      <c r="CX12" s="639"/>
      <c r="CY12" s="640"/>
      <c r="CZ12" s="671">
        <v>3.9</v>
      </c>
      <c r="DA12" s="671"/>
      <c r="DB12" s="671"/>
      <c r="DC12" s="671"/>
      <c r="DD12" s="644">
        <v>14608</v>
      </c>
      <c r="DE12" s="639"/>
      <c r="DF12" s="639"/>
      <c r="DG12" s="639"/>
      <c r="DH12" s="639"/>
      <c r="DI12" s="639"/>
      <c r="DJ12" s="639"/>
      <c r="DK12" s="639"/>
      <c r="DL12" s="639"/>
      <c r="DM12" s="639"/>
      <c r="DN12" s="639"/>
      <c r="DO12" s="639"/>
      <c r="DP12" s="640"/>
      <c r="DQ12" s="644">
        <v>2215319</v>
      </c>
      <c r="DR12" s="639"/>
      <c r="DS12" s="639"/>
      <c r="DT12" s="639"/>
      <c r="DU12" s="639"/>
      <c r="DV12" s="639"/>
      <c r="DW12" s="639"/>
      <c r="DX12" s="639"/>
      <c r="DY12" s="639"/>
      <c r="DZ12" s="639"/>
      <c r="EA12" s="639"/>
      <c r="EB12" s="639"/>
      <c r="EC12" s="685"/>
    </row>
    <row r="13" spans="2:143" ht="11.25" customHeight="1" x14ac:dyDescent="0.15">
      <c r="B13" s="635" t="s">
        <v>185</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186</v>
      </c>
      <c r="AQ13" s="636"/>
      <c r="AR13" s="636"/>
      <c r="AS13" s="636"/>
      <c r="AT13" s="636"/>
      <c r="AU13" s="636"/>
      <c r="AV13" s="636"/>
      <c r="AW13" s="636"/>
      <c r="AX13" s="636"/>
      <c r="AY13" s="636"/>
      <c r="AZ13" s="636"/>
      <c r="BA13" s="636"/>
      <c r="BB13" s="636"/>
      <c r="BC13" s="636"/>
      <c r="BD13" s="636"/>
      <c r="BE13" s="636"/>
      <c r="BF13" s="637"/>
      <c r="BG13" s="638">
        <v>14399180</v>
      </c>
      <c r="BH13" s="639"/>
      <c r="BI13" s="639"/>
      <c r="BJ13" s="639"/>
      <c r="BK13" s="639"/>
      <c r="BL13" s="639"/>
      <c r="BM13" s="639"/>
      <c r="BN13" s="640"/>
      <c r="BO13" s="671">
        <v>45.4</v>
      </c>
      <c r="BP13" s="671"/>
      <c r="BQ13" s="671"/>
      <c r="BR13" s="671"/>
      <c r="BS13" s="644" t="s">
        <v>66</v>
      </c>
      <c r="BT13" s="639"/>
      <c r="BU13" s="639"/>
      <c r="BV13" s="639"/>
      <c r="BW13" s="639"/>
      <c r="BX13" s="639"/>
      <c r="BY13" s="639"/>
      <c r="BZ13" s="639"/>
      <c r="CA13" s="639"/>
      <c r="CB13" s="685"/>
      <c r="CD13" s="677" t="s">
        <v>187</v>
      </c>
      <c r="CE13" s="678"/>
      <c r="CF13" s="678"/>
      <c r="CG13" s="678"/>
      <c r="CH13" s="678"/>
      <c r="CI13" s="678"/>
      <c r="CJ13" s="678"/>
      <c r="CK13" s="678"/>
      <c r="CL13" s="678"/>
      <c r="CM13" s="678"/>
      <c r="CN13" s="678"/>
      <c r="CO13" s="678"/>
      <c r="CP13" s="678"/>
      <c r="CQ13" s="679"/>
      <c r="CR13" s="638">
        <v>8424059</v>
      </c>
      <c r="CS13" s="639"/>
      <c r="CT13" s="639"/>
      <c r="CU13" s="639"/>
      <c r="CV13" s="639"/>
      <c r="CW13" s="639"/>
      <c r="CX13" s="639"/>
      <c r="CY13" s="640"/>
      <c r="CZ13" s="671">
        <v>8.5</v>
      </c>
      <c r="DA13" s="671"/>
      <c r="DB13" s="671"/>
      <c r="DC13" s="671"/>
      <c r="DD13" s="644">
        <v>4601047</v>
      </c>
      <c r="DE13" s="639"/>
      <c r="DF13" s="639"/>
      <c r="DG13" s="639"/>
      <c r="DH13" s="639"/>
      <c r="DI13" s="639"/>
      <c r="DJ13" s="639"/>
      <c r="DK13" s="639"/>
      <c r="DL13" s="639"/>
      <c r="DM13" s="639"/>
      <c r="DN13" s="639"/>
      <c r="DO13" s="639"/>
      <c r="DP13" s="640"/>
      <c r="DQ13" s="644">
        <v>4284048</v>
      </c>
      <c r="DR13" s="639"/>
      <c r="DS13" s="639"/>
      <c r="DT13" s="639"/>
      <c r="DU13" s="639"/>
      <c r="DV13" s="639"/>
      <c r="DW13" s="639"/>
      <c r="DX13" s="639"/>
      <c r="DY13" s="639"/>
      <c r="DZ13" s="639"/>
      <c r="EA13" s="639"/>
      <c r="EB13" s="639"/>
      <c r="EC13" s="685"/>
    </row>
    <row r="14" spans="2:143" ht="11.25" customHeight="1" x14ac:dyDescent="0.15">
      <c r="B14" s="635" t="s">
        <v>188</v>
      </c>
      <c r="C14" s="636"/>
      <c r="D14" s="636"/>
      <c r="E14" s="636"/>
      <c r="F14" s="636"/>
      <c r="G14" s="636"/>
      <c r="H14" s="636"/>
      <c r="I14" s="636"/>
      <c r="J14" s="636"/>
      <c r="K14" s="636"/>
      <c r="L14" s="636"/>
      <c r="M14" s="636"/>
      <c r="N14" s="636"/>
      <c r="O14" s="636"/>
      <c r="P14" s="636"/>
      <c r="Q14" s="637"/>
      <c r="R14" s="638" t="s">
        <v>66</v>
      </c>
      <c r="S14" s="639"/>
      <c r="T14" s="639"/>
      <c r="U14" s="639"/>
      <c r="V14" s="639"/>
      <c r="W14" s="639"/>
      <c r="X14" s="639"/>
      <c r="Y14" s="640"/>
      <c r="Z14" s="671" t="s">
        <v>66</v>
      </c>
      <c r="AA14" s="671"/>
      <c r="AB14" s="671"/>
      <c r="AC14" s="671"/>
      <c r="AD14" s="672" t="s">
        <v>66</v>
      </c>
      <c r="AE14" s="672"/>
      <c r="AF14" s="672"/>
      <c r="AG14" s="672"/>
      <c r="AH14" s="672"/>
      <c r="AI14" s="672"/>
      <c r="AJ14" s="672"/>
      <c r="AK14" s="672"/>
      <c r="AL14" s="641" t="s">
        <v>66</v>
      </c>
      <c r="AM14" s="642"/>
      <c r="AN14" s="642"/>
      <c r="AO14" s="673"/>
      <c r="AP14" s="635" t="s">
        <v>189</v>
      </c>
      <c r="AQ14" s="636"/>
      <c r="AR14" s="636"/>
      <c r="AS14" s="636"/>
      <c r="AT14" s="636"/>
      <c r="AU14" s="636"/>
      <c r="AV14" s="636"/>
      <c r="AW14" s="636"/>
      <c r="AX14" s="636"/>
      <c r="AY14" s="636"/>
      <c r="AZ14" s="636"/>
      <c r="BA14" s="636"/>
      <c r="BB14" s="636"/>
      <c r="BC14" s="636"/>
      <c r="BD14" s="636"/>
      <c r="BE14" s="636"/>
      <c r="BF14" s="637"/>
      <c r="BG14" s="638">
        <v>662684</v>
      </c>
      <c r="BH14" s="639"/>
      <c r="BI14" s="639"/>
      <c r="BJ14" s="639"/>
      <c r="BK14" s="639"/>
      <c r="BL14" s="639"/>
      <c r="BM14" s="639"/>
      <c r="BN14" s="640"/>
      <c r="BO14" s="671">
        <v>2.1</v>
      </c>
      <c r="BP14" s="671"/>
      <c r="BQ14" s="671"/>
      <c r="BR14" s="671"/>
      <c r="BS14" s="644" t="s">
        <v>66</v>
      </c>
      <c r="BT14" s="639"/>
      <c r="BU14" s="639"/>
      <c r="BV14" s="639"/>
      <c r="BW14" s="639"/>
      <c r="BX14" s="639"/>
      <c r="BY14" s="639"/>
      <c r="BZ14" s="639"/>
      <c r="CA14" s="639"/>
      <c r="CB14" s="685"/>
      <c r="CD14" s="677" t="s">
        <v>190</v>
      </c>
      <c r="CE14" s="678"/>
      <c r="CF14" s="678"/>
      <c r="CG14" s="678"/>
      <c r="CH14" s="678"/>
      <c r="CI14" s="678"/>
      <c r="CJ14" s="678"/>
      <c r="CK14" s="678"/>
      <c r="CL14" s="678"/>
      <c r="CM14" s="678"/>
      <c r="CN14" s="678"/>
      <c r="CO14" s="678"/>
      <c r="CP14" s="678"/>
      <c r="CQ14" s="679"/>
      <c r="CR14" s="638">
        <v>2674251</v>
      </c>
      <c r="CS14" s="639"/>
      <c r="CT14" s="639"/>
      <c r="CU14" s="639"/>
      <c r="CV14" s="639"/>
      <c r="CW14" s="639"/>
      <c r="CX14" s="639"/>
      <c r="CY14" s="640"/>
      <c r="CZ14" s="671">
        <v>2.7</v>
      </c>
      <c r="DA14" s="671"/>
      <c r="DB14" s="671"/>
      <c r="DC14" s="671"/>
      <c r="DD14" s="644">
        <v>237362</v>
      </c>
      <c r="DE14" s="639"/>
      <c r="DF14" s="639"/>
      <c r="DG14" s="639"/>
      <c r="DH14" s="639"/>
      <c r="DI14" s="639"/>
      <c r="DJ14" s="639"/>
      <c r="DK14" s="639"/>
      <c r="DL14" s="639"/>
      <c r="DM14" s="639"/>
      <c r="DN14" s="639"/>
      <c r="DO14" s="639"/>
      <c r="DP14" s="640"/>
      <c r="DQ14" s="644">
        <v>2076124</v>
      </c>
      <c r="DR14" s="639"/>
      <c r="DS14" s="639"/>
      <c r="DT14" s="639"/>
      <c r="DU14" s="639"/>
      <c r="DV14" s="639"/>
      <c r="DW14" s="639"/>
      <c r="DX14" s="639"/>
      <c r="DY14" s="639"/>
      <c r="DZ14" s="639"/>
      <c r="EA14" s="639"/>
      <c r="EB14" s="639"/>
      <c r="EC14" s="685"/>
    </row>
    <row r="15" spans="2:143" ht="11.25" customHeight="1" x14ac:dyDescent="0.15">
      <c r="B15" s="635" t="s">
        <v>191</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192</v>
      </c>
      <c r="AQ15" s="636"/>
      <c r="AR15" s="636"/>
      <c r="AS15" s="636"/>
      <c r="AT15" s="636"/>
      <c r="AU15" s="636"/>
      <c r="AV15" s="636"/>
      <c r="AW15" s="636"/>
      <c r="AX15" s="636"/>
      <c r="AY15" s="636"/>
      <c r="AZ15" s="636"/>
      <c r="BA15" s="636"/>
      <c r="BB15" s="636"/>
      <c r="BC15" s="636"/>
      <c r="BD15" s="636"/>
      <c r="BE15" s="636"/>
      <c r="BF15" s="637"/>
      <c r="BG15" s="638">
        <v>1557561</v>
      </c>
      <c r="BH15" s="639"/>
      <c r="BI15" s="639"/>
      <c r="BJ15" s="639"/>
      <c r="BK15" s="639"/>
      <c r="BL15" s="639"/>
      <c r="BM15" s="639"/>
      <c r="BN15" s="640"/>
      <c r="BO15" s="671">
        <v>4.9000000000000004</v>
      </c>
      <c r="BP15" s="671"/>
      <c r="BQ15" s="671"/>
      <c r="BR15" s="671"/>
      <c r="BS15" s="644" t="s">
        <v>66</v>
      </c>
      <c r="BT15" s="639"/>
      <c r="BU15" s="639"/>
      <c r="BV15" s="639"/>
      <c r="BW15" s="639"/>
      <c r="BX15" s="639"/>
      <c r="BY15" s="639"/>
      <c r="BZ15" s="639"/>
      <c r="CA15" s="639"/>
      <c r="CB15" s="685"/>
      <c r="CD15" s="677" t="s">
        <v>193</v>
      </c>
      <c r="CE15" s="678"/>
      <c r="CF15" s="678"/>
      <c r="CG15" s="678"/>
      <c r="CH15" s="678"/>
      <c r="CI15" s="678"/>
      <c r="CJ15" s="678"/>
      <c r="CK15" s="678"/>
      <c r="CL15" s="678"/>
      <c r="CM15" s="678"/>
      <c r="CN15" s="678"/>
      <c r="CO15" s="678"/>
      <c r="CP15" s="678"/>
      <c r="CQ15" s="679"/>
      <c r="CR15" s="638">
        <v>9270428</v>
      </c>
      <c r="CS15" s="639"/>
      <c r="CT15" s="639"/>
      <c r="CU15" s="639"/>
      <c r="CV15" s="639"/>
      <c r="CW15" s="639"/>
      <c r="CX15" s="639"/>
      <c r="CY15" s="640"/>
      <c r="CZ15" s="671">
        <v>9.4</v>
      </c>
      <c r="DA15" s="671"/>
      <c r="DB15" s="671"/>
      <c r="DC15" s="671"/>
      <c r="DD15" s="644">
        <v>1155907</v>
      </c>
      <c r="DE15" s="639"/>
      <c r="DF15" s="639"/>
      <c r="DG15" s="639"/>
      <c r="DH15" s="639"/>
      <c r="DI15" s="639"/>
      <c r="DJ15" s="639"/>
      <c r="DK15" s="639"/>
      <c r="DL15" s="639"/>
      <c r="DM15" s="639"/>
      <c r="DN15" s="639"/>
      <c r="DO15" s="639"/>
      <c r="DP15" s="640"/>
      <c r="DQ15" s="644">
        <v>6415255</v>
      </c>
      <c r="DR15" s="639"/>
      <c r="DS15" s="639"/>
      <c r="DT15" s="639"/>
      <c r="DU15" s="639"/>
      <c r="DV15" s="639"/>
      <c r="DW15" s="639"/>
      <c r="DX15" s="639"/>
      <c r="DY15" s="639"/>
      <c r="DZ15" s="639"/>
      <c r="EA15" s="639"/>
      <c r="EB15" s="639"/>
      <c r="EC15" s="685"/>
    </row>
    <row r="16" spans="2:143" ht="11.25" customHeight="1" x14ac:dyDescent="0.15">
      <c r="B16" s="635" t="s">
        <v>194</v>
      </c>
      <c r="C16" s="636"/>
      <c r="D16" s="636"/>
      <c r="E16" s="636"/>
      <c r="F16" s="636"/>
      <c r="G16" s="636"/>
      <c r="H16" s="636"/>
      <c r="I16" s="636"/>
      <c r="J16" s="636"/>
      <c r="K16" s="636"/>
      <c r="L16" s="636"/>
      <c r="M16" s="636"/>
      <c r="N16" s="636"/>
      <c r="O16" s="636"/>
      <c r="P16" s="636"/>
      <c r="Q16" s="637"/>
      <c r="R16" s="638">
        <v>70961</v>
      </c>
      <c r="S16" s="639"/>
      <c r="T16" s="639"/>
      <c r="U16" s="639"/>
      <c r="V16" s="639"/>
      <c r="W16" s="639"/>
      <c r="X16" s="639"/>
      <c r="Y16" s="640"/>
      <c r="Z16" s="671">
        <v>0.1</v>
      </c>
      <c r="AA16" s="671"/>
      <c r="AB16" s="671"/>
      <c r="AC16" s="671"/>
      <c r="AD16" s="672">
        <v>70961</v>
      </c>
      <c r="AE16" s="672"/>
      <c r="AF16" s="672"/>
      <c r="AG16" s="672"/>
      <c r="AH16" s="672"/>
      <c r="AI16" s="672"/>
      <c r="AJ16" s="672"/>
      <c r="AK16" s="672"/>
      <c r="AL16" s="641">
        <v>0.2</v>
      </c>
      <c r="AM16" s="642"/>
      <c r="AN16" s="642"/>
      <c r="AO16" s="673"/>
      <c r="AP16" s="635" t="s">
        <v>195</v>
      </c>
      <c r="AQ16" s="636"/>
      <c r="AR16" s="636"/>
      <c r="AS16" s="636"/>
      <c r="AT16" s="636"/>
      <c r="AU16" s="636"/>
      <c r="AV16" s="636"/>
      <c r="AW16" s="636"/>
      <c r="AX16" s="636"/>
      <c r="AY16" s="636"/>
      <c r="AZ16" s="636"/>
      <c r="BA16" s="636"/>
      <c r="BB16" s="636"/>
      <c r="BC16" s="636"/>
      <c r="BD16" s="636"/>
      <c r="BE16" s="636"/>
      <c r="BF16" s="637"/>
      <c r="BG16" s="638" t="s">
        <v>66</v>
      </c>
      <c r="BH16" s="639"/>
      <c r="BI16" s="639"/>
      <c r="BJ16" s="639"/>
      <c r="BK16" s="639"/>
      <c r="BL16" s="639"/>
      <c r="BM16" s="639"/>
      <c r="BN16" s="640"/>
      <c r="BO16" s="671" t="s">
        <v>66</v>
      </c>
      <c r="BP16" s="671"/>
      <c r="BQ16" s="671"/>
      <c r="BR16" s="671"/>
      <c r="BS16" s="644" t="s">
        <v>66</v>
      </c>
      <c r="BT16" s="639"/>
      <c r="BU16" s="639"/>
      <c r="BV16" s="639"/>
      <c r="BW16" s="639"/>
      <c r="BX16" s="639"/>
      <c r="BY16" s="639"/>
      <c r="BZ16" s="639"/>
      <c r="CA16" s="639"/>
      <c r="CB16" s="685"/>
      <c r="CD16" s="677" t="s">
        <v>196</v>
      </c>
      <c r="CE16" s="678"/>
      <c r="CF16" s="678"/>
      <c r="CG16" s="678"/>
      <c r="CH16" s="678"/>
      <c r="CI16" s="678"/>
      <c r="CJ16" s="678"/>
      <c r="CK16" s="678"/>
      <c r="CL16" s="678"/>
      <c r="CM16" s="678"/>
      <c r="CN16" s="678"/>
      <c r="CO16" s="678"/>
      <c r="CP16" s="678"/>
      <c r="CQ16" s="679"/>
      <c r="CR16" s="638" t="s">
        <v>66</v>
      </c>
      <c r="CS16" s="639"/>
      <c r="CT16" s="639"/>
      <c r="CU16" s="639"/>
      <c r="CV16" s="639"/>
      <c r="CW16" s="639"/>
      <c r="CX16" s="639"/>
      <c r="CY16" s="640"/>
      <c r="CZ16" s="671" t="s">
        <v>66</v>
      </c>
      <c r="DA16" s="671"/>
      <c r="DB16" s="671"/>
      <c r="DC16" s="671"/>
      <c r="DD16" s="644" t="s">
        <v>66</v>
      </c>
      <c r="DE16" s="639"/>
      <c r="DF16" s="639"/>
      <c r="DG16" s="639"/>
      <c r="DH16" s="639"/>
      <c r="DI16" s="639"/>
      <c r="DJ16" s="639"/>
      <c r="DK16" s="639"/>
      <c r="DL16" s="639"/>
      <c r="DM16" s="639"/>
      <c r="DN16" s="639"/>
      <c r="DO16" s="639"/>
      <c r="DP16" s="640"/>
      <c r="DQ16" s="644" t="s">
        <v>66</v>
      </c>
      <c r="DR16" s="639"/>
      <c r="DS16" s="639"/>
      <c r="DT16" s="639"/>
      <c r="DU16" s="639"/>
      <c r="DV16" s="639"/>
      <c r="DW16" s="639"/>
      <c r="DX16" s="639"/>
      <c r="DY16" s="639"/>
      <c r="DZ16" s="639"/>
      <c r="EA16" s="639"/>
      <c r="EB16" s="639"/>
      <c r="EC16" s="685"/>
    </row>
    <row r="17" spans="2:133" ht="11.25" customHeight="1" x14ac:dyDescent="0.15">
      <c r="B17" s="635" t="s">
        <v>197</v>
      </c>
      <c r="C17" s="636"/>
      <c r="D17" s="636"/>
      <c r="E17" s="636"/>
      <c r="F17" s="636"/>
      <c r="G17" s="636"/>
      <c r="H17" s="636"/>
      <c r="I17" s="636"/>
      <c r="J17" s="636"/>
      <c r="K17" s="636"/>
      <c r="L17" s="636"/>
      <c r="M17" s="636"/>
      <c r="N17" s="636"/>
      <c r="O17" s="636"/>
      <c r="P17" s="636"/>
      <c r="Q17" s="637"/>
      <c r="R17" s="638">
        <v>180492</v>
      </c>
      <c r="S17" s="639"/>
      <c r="T17" s="639"/>
      <c r="U17" s="639"/>
      <c r="V17" s="639"/>
      <c r="W17" s="639"/>
      <c r="X17" s="639"/>
      <c r="Y17" s="640"/>
      <c r="Z17" s="671">
        <v>0.2</v>
      </c>
      <c r="AA17" s="671"/>
      <c r="AB17" s="671"/>
      <c r="AC17" s="671"/>
      <c r="AD17" s="672">
        <v>180492</v>
      </c>
      <c r="AE17" s="672"/>
      <c r="AF17" s="672"/>
      <c r="AG17" s="672"/>
      <c r="AH17" s="672"/>
      <c r="AI17" s="672"/>
      <c r="AJ17" s="672"/>
      <c r="AK17" s="672"/>
      <c r="AL17" s="641">
        <v>0.4</v>
      </c>
      <c r="AM17" s="642"/>
      <c r="AN17" s="642"/>
      <c r="AO17" s="673"/>
      <c r="AP17" s="635" t="s">
        <v>198</v>
      </c>
      <c r="AQ17" s="636"/>
      <c r="AR17" s="636"/>
      <c r="AS17" s="636"/>
      <c r="AT17" s="636"/>
      <c r="AU17" s="636"/>
      <c r="AV17" s="636"/>
      <c r="AW17" s="636"/>
      <c r="AX17" s="636"/>
      <c r="AY17" s="636"/>
      <c r="AZ17" s="636"/>
      <c r="BA17" s="636"/>
      <c r="BB17" s="636"/>
      <c r="BC17" s="636"/>
      <c r="BD17" s="636"/>
      <c r="BE17" s="636"/>
      <c r="BF17" s="637"/>
      <c r="BG17" s="638" t="s">
        <v>66</v>
      </c>
      <c r="BH17" s="639"/>
      <c r="BI17" s="639"/>
      <c r="BJ17" s="639"/>
      <c r="BK17" s="639"/>
      <c r="BL17" s="639"/>
      <c r="BM17" s="639"/>
      <c r="BN17" s="640"/>
      <c r="BO17" s="671" t="s">
        <v>66</v>
      </c>
      <c r="BP17" s="671"/>
      <c r="BQ17" s="671"/>
      <c r="BR17" s="671"/>
      <c r="BS17" s="644" t="s">
        <v>66</v>
      </c>
      <c r="BT17" s="639"/>
      <c r="BU17" s="639"/>
      <c r="BV17" s="639"/>
      <c r="BW17" s="639"/>
      <c r="BX17" s="639"/>
      <c r="BY17" s="639"/>
      <c r="BZ17" s="639"/>
      <c r="CA17" s="639"/>
      <c r="CB17" s="685"/>
      <c r="CD17" s="677" t="s">
        <v>199</v>
      </c>
      <c r="CE17" s="678"/>
      <c r="CF17" s="678"/>
      <c r="CG17" s="678"/>
      <c r="CH17" s="678"/>
      <c r="CI17" s="678"/>
      <c r="CJ17" s="678"/>
      <c r="CK17" s="678"/>
      <c r="CL17" s="678"/>
      <c r="CM17" s="678"/>
      <c r="CN17" s="678"/>
      <c r="CO17" s="678"/>
      <c r="CP17" s="678"/>
      <c r="CQ17" s="679"/>
      <c r="CR17" s="638">
        <v>7662685</v>
      </c>
      <c r="CS17" s="639"/>
      <c r="CT17" s="639"/>
      <c r="CU17" s="639"/>
      <c r="CV17" s="639"/>
      <c r="CW17" s="639"/>
      <c r="CX17" s="639"/>
      <c r="CY17" s="640"/>
      <c r="CZ17" s="671">
        <v>7.8</v>
      </c>
      <c r="DA17" s="671"/>
      <c r="DB17" s="671"/>
      <c r="DC17" s="671"/>
      <c r="DD17" s="644" t="s">
        <v>66</v>
      </c>
      <c r="DE17" s="639"/>
      <c r="DF17" s="639"/>
      <c r="DG17" s="639"/>
      <c r="DH17" s="639"/>
      <c r="DI17" s="639"/>
      <c r="DJ17" s="639"/>
      <c r="DK17" s="639"/>
      <c r="DL17" s="639"/>
      <c r="DM17" s="639"/>
      <c r="DN17" s="639"/>
      <c r="DO17" s="639"/>
      <c r="DP17" s="640"/>
      <c r="DQ17" s="644">
        <v>7503276</v>
      </c>
      <c r="DR17" s="639"/>
      <c r="DS17" s="639"/>
      <c r="DT17" s="639"/>
      <c r="DU17" s="639"/>
      <c r="DV17" s="639"/>
      <c r="DW17" s="639"/>
      <c r="DX17" s="639"/>
      <c r="DY17" s="639"/>
      <c r="DZ17" s="639"/>
      <c r="EA17" s="639"/>
      <c r="EB17" s="639"/>
      <c r="EC17" s="685"/>
    </row>
    <row r="18" spans="2:133" ht="11.25" customHeight="1" x14ac:dyDescent="0.15">
      <c r="B18" s="635" t="s">
        <v>200</v>
      </c>
      <c r="C18" s="636"/>
      <c r="D18" s="636"/>
      <c r="E18" s="636"/>
      <c r="F18" s="636"/>
      <c r="G18" s="636"/>
      <c r="H18" s="636"/>
      <c r="I18" s="636"/>
      <c r="J18" s="636"/>
      <c r="K18" s="636"/>
      <c r="L18" s="636"/>
      <c r="M18" s="636"/>
      <c r="N18" s="636"/>
      <c r="O18" s="636"/>
      <c r="P18" s="636"/>
      <c r="Q18" s="637"/>
      <c r="R18" s="638">
        <v>297483</v>
      </c>
      <c r="S18" s="639"/>
      <c r="T18" s="639"/>
      <c r="U18" s="639"/>
      <c r="V18" s="639"/>
      <c r="W18" s="639"/>
      <c r="X18" s="639"/>
      <c r="Y18" s="640"/>
      <c r="Z18" s="671">
        <v>0.3</v>
      </c>
      <c r="AA18" s="671"/>
      <c r="AB18" s="671"/>
      <c r="AC18" s="671"/>
      <c r="AD18" s="672">
        <v>297483</v>
      </c>
      <c r="AE18" s="672"/>
      <c r="AF18" s="672"/>
      <c r="AG18" s="672"/>
      <c r="AH18" s="672"/>
      <c r="AI18" s="672"/>
      <c r="AJ18" s="672"/>
      <c r="AK18" s="672"/>
      <c r="AL18" s="641">
        <v>0.7</v>
      </c>
      <c r="AM18" s="642"/>
      <c r="AN18" s="642"/>
      <c r="AO18" s="673"/>
      <c r="AP18" s="635" t="s">
        <v>201</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5"/>
      <c r="CD18" s="677" t="s">
        <v>202</v>
      </c>
      <c r="CE18" s="678"/>
      <c r="CF18" s="678"/>
      <c r="CG18" s="678"/>
      <c r="CH18" s="678"/>
      <c r="CI18" s="678"/>
      <c r="CJ18" s="678"/>
      <c r="CK18" s="678"/>
      <c r="CL18" s="678"/>
      <c r="CM18" s="678"/>
      <c r="CN18" s="678"/>
      <c r="CO18" s="678"/>
      <c r="CP18" s="678"/>
      <c r="CQ18" s="679"/>
      <c r="CR18" s="638" t="s">
        <v>66</v>
      </c>
      <c r="CS18" s="639"/>
      <c r="CT18" s="639"/>
      <c r="CU18" s="639"/>
      <c r="CV18" s="639"/>
      <c r="CW18" s="639"/>
      <c r="CX18" s="639"/>
      <c r="CY18" s="640"/>
      <c r="CZ18" s="671" t="s">
        <v>66</v>
      </c>
      <c r="DA18" s="671"/>
      <c r="DB18" s="671"/>
      <c r="DC18" s="671"/>
      <c r="DD18" s="644" t="s">
        <v>66</v>
      </c>
      <c r="DE18" s="639"/>
      <c r="DF18" s="639"/>
      <c r="DG18" s="639"/>
      <c r="DH18" s="639"/>
      <c r="DI18" s="639"/>
      <c r="DJ18" s="639"/>
      <c r="DK18" s="639"/>
      <c r="DL18" s="639"/>
      <c r="DM18" s="639"/>
      <c r="DN18" s="639"/>
      <c r="DO18" s="639"/>
      <c r="DP18" s="640"/>
      <c r="DQ18" s="644" t="s">
        <v>66</v>
      </c>
      <c r="DR18" s="639"/>
      <c r="DS18" s="639"/>
      <c r="DT18" s="639"/>
      <c r="DU18" s="639"/>
      <c r="DV18" s="639"/>
      <c r="DW18" s="639"/>
      <c r="DX18" s="639"/>
      <c r="DY18" s="639"/>
      <c r="DZ18" s="639"/>
      <c r="EA18" s="639"/>
      <c r="EB18" s="639"/>
      <c r="EC18" s="685"/>
    </row>
    <row r="19" spans="2:133" ht="11.25" customHeight="1" x14ac:dyDescent="0.15">
      <c r="B19" s="635" t="s">
        <v>203</v>
      </c>
      <c r="C19" s="636"/>
      <c r="D19" s="636"/>
      <c r="E19" s="636"/>
      <c r="F19" s="636"/>
      <c r="G19" s="636"/>
      <c r="H19" s="636"/>
      <c r="I19" s="636"/>
      <c r="J19" s="636"/>
      <c r="K19" s="636"/>
      <c r="L19" s="636"/>
      <c r="M19" s="636"/>
      <c r="N19" s="636"/>
      <c r="O19" s="636"/>
      <c r="P19" s="636"/>
      <c r="Q19" s="637"/>
      <c r="R19" s="638">
        <v>248318</v>
      </c>
      <c r="S19" s="639"/>
      <c r="T19" s="639"/>
      <c r="U19" s="639"/>
      <c r="V19" s="639"/>
      <c r="W19" s="639"/>
      <c r="X19" s="639"/>
      <c r="Y19" s="640"/>
      <c r="Z19" s="671">
        <v>0.2</v>
      </c>
      <c r="AA19" s="671"/>
      <c r="AB19" s="671"/>
      <c r="AC19" s="671"/>
      <c r="AD19" s="672">
        <v>248318</v>
      </c>
      <c r="AE19" s="672"/>
      <c r="AF19" s="672"/>
      <c r="AG19" s="672"/>
      <c r="AH19" s="672"/>
      <c r="AI19" s="672"/>
      <c r="AJ19" s="672"/>
      <c r="AK19" s="672"/>
      <c r="AL19" s="641">
        <v>0.6</v>
      </c>
      <c r="AM19" s="642"/>
      <c r="AN19" s="642"/>
      <c r="AO19" s="673"/>
      <c r="AP19" s="635" t="s">
        <v>204</v>
      </c>
      <c r="AQ19" s="636"/>
      <c r="AR19" s="636"/>
      <c r="AS19" s="636"/>
      <c r="AT19" s="636"/>
      <c r="AU19" s="636"/>
      <c r="AV19" s="636"/>
      <c r="AW19" s="636"/>
      <c r="AX19" s="636"/>
      <c r="AY19" s="636"/>
      <c r="AZ19" s="636"/>
      <c r="BA19" s="636"/>
      <c r="BB19" s="636"/>
      <c r="BC19" s="636"/>
      <c r="BD19" s="636"/>
      <c r="BE19" s="636"/>
      <c r="BF19" s="637"/>
      <c r="BG19" s="638">
        <v>1574539</v>
      </c>
      <c r="BH19" s="639"/>
      <c r="BI19" s="639"/>
      <c r="BJ19" s="639"/>
      <c r="BK19" s="639"/>
      <c r="BL19" s="639"/>
      <c r="BM19" s="639"/>
      <c r="BN19" s="640"/>
      <c r="BO19" s="671">
        <v>5</v>
      </c>
      <c r="BP19" s="671"/>
      <c r="BQ19" s="671"/>
      <c r="BR19" s="671"/>
      <c r="BS19" s="644" t="s">
        <v>66</v>
      </c>
      <c r="BT19" s="639"/>
      <c r="BU19" s="639"/>
      <c r="BV19" s="639"/>
      <c r="BW19" s="639"/>
      <c r="BX19" s="639"/>
      <c r="BY19" s="639"/>
      <c r="BZ19" s="639"/>
      <c r="CA19" s="639"/>
      <c r="CB19" s="685"/>
      <c r="CD19" s="677" t="s">
        <v>205</v>
      </c>
      <c r="CE19" s="678"/>
      <c r="CF19" s="678"/>
      <c r="CG19" s="678"/>
      <c r="CH19" s="678"/>
      <c r="CI19" s="678"/>
      <c r="CJ19" s="678"/>
      <c r="CK19" s="678"/>
      <c r="CL19" s="678"/>
      <c r="CM19" s="678"/>
      <c r="CN19" s="678"/>
      <c r="CO19" s="678"/>
      <c r="CP19" s="678"/>
      <c r="CQ19" s="679"/>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5"/>
    </row>
    <row r="20" spans="2:133" ht="11.25" customHeight="1" x14ac:dyDescent="0.15">
      <c r="B20" s="635" t="s">
        <v>206</v>
      </c>
      <c r="C20" s="636"/>
      <c r="D20" s="636"/>
      <c r="E20" s="636"/>
      <c r="F20" s="636"/>
      <c r="G20" s="636"/>
      <c r="H20" s="636"/>
      <c r="I20" s="636"/>
      <c r="J20" s="636"/>
      <c r="K20" s="636"/>
      <c r="L20" s="636"/>
      <c r="M20" s="636"/>
      <c r="N20" s="636"/>
      <c r="O20" s="636"/>
      <c r="P20" s="636"/>
      <c r="Q20" s="637"/>
      <c r="R20" s="638">
        <v>34129</v>
      </c>
      <c r="S20" s="639"/>
      <c r="T20" s="639"/>
      <c r="U20" s="639"/>
      <c r="V20" s="639"/>
      <c r="W20" s="639"/>
      <c r="X20" s="639"/>
      <c r="Y20" s="640"/>
      <c r="Z20" s="671">
        <v>0</v>
      </c>
      <c r="AA20" s="671"/>
      <c r="AB20" s="671"/>
      <c r="AC20" s="671"/>
      <c r="AD20" s="672">
        <v>34129</v>
      </c>
      <c r="AE20" s="672"/>
      <c r="AF20" s="672"/>
      <c r="AG20" s="672"/>
      <c r="AH20" s="672"/>
      <c r="AI20" s="672"/>
      <c r="AJ20" s="672"/>
      <c r="AK20" s="672"/>
      <c r="AL20" s="641">
        <v>0.1</v>
      </c>
      <c r="AM20" s="642"/>
      <c r="AN20" s="642"/>
      <c r="AO20" s="673"/>
      <c r="AP20" s="635" t="s">
        <v>207</v>
      </c>
      <c r="AQ20" s="636"/>
      <c r="AR20" s="636"/>
      <c r="AS20" s="636"/>
      <c r="AT20" s="636"/>
      <c r="AU20" s="636"/>
      <c r="AV20" s="636"/>
      <c r="AW20" s="636"/>
      <c r="AX20" s="636"/>
      <c r="AY20" s="636"/>
      <c r="AZ20" s="636"/>
      <c r="BA20" s="636"/>
      <c r="BB20" s="636"/>
      <c r="BC20" s="636"/>
      <c r="BD20" s="636"/>
      <c r="BE20" s="636"/>
      <c r="BF20" s="637"/>
      <c r="BG20" s="638">
        <v>1574539</v>
      </c>
      <c r="BH20" s="639"/>
      <c r="BI20" s="639"/>
      <c r="BJ20" s="639"/>
      <c r="BK20" s="639"/>
      <c r="BL20" s="639"/>
      <c r="BM20" s="639"/>
      <c r="BN20" s="640"/>
      <c r="BO20" s="671">
        <v>5</v>
      </c>
      <c r="BP20" s="671"/>
      <c r="BQ20" s="671"/>
      <c r="BR20" s="671"/>
      <c r="BS20" s="644" t="s">
        <v>66</v>
      </c>
      <c r="BT20" s="639"/>
      <c r="BU20" s="639"/>
      <c r="BV20" s="639"/>
      <c r="BW20" s="639"/>
      <c r="BX20" s="639"/>
      <c r="BY20" s="639"/>
      <c r="BZ20" s="639"/>
      <c r="CA20" s="639"/>
      <c r="CB20" s="685"/>
      <c r="CD20" s="677" t="s">
        <v>208</v>
      </c>
      <c r="CE20" s="678"/>
      <c r="CF20" s="678"/>
      <c r="CG20" s="678"/>
      <c r="CH20" s="678"/>
      <c r="CI20" s="678"/>
      <c r="CJ20" s="678"/>
      <c r="CK20" s="678"/>
      <c r="CL20" s="678"/>
      <c r="CM20" s="678"/>
      <c r="CN20" s="678"/>
      <c r="CO20" s="678"/>
      <c r="CP20" s="678"/>
      <c r="CQ20" s="679"/>
      <c r="CR20" s="638">
        <v>98537538</v>
      </c>
      <c r="CS20" s="639"/>
      <c r="CT20" s="639"/>
      <c r="CU20" s="639"/>
      <c r="CV20" s="639"/>
      <c r="CW20" s="639"/>
      <c r="CX20" s="639"/>
      <c r="CY20" s="640"/>
      <c r="CZ20" s="671">
        <v>100</v>
      </c>
      <c r="DA20" s="671"/>
      <c r="DB20" s="671"/>
      <c r="DC20" s="671"/>
      <c r="DD20" s="644">
        <v>7522216</v>
      </c>
      <c r="DE20" s="639"/>
      <c r="DF20" s="639"/>
      <c r="DG20" s="639"/>
      <c r="DH20" s="639"/>
      <c r="DI20" s="639"/>
      <c r="DJ20" s="639"/>
      <c r="DK20" s="639"/>
      <c r="DL20" s="639"/>
      <c r="DM20" s="639"/>
      <c r="DN20" s="639"/>
      <c r="DO20" s="639"/>
      <c r="DP20" s="640"/>
      <c r="DQ20" s="644">
        <v>49000596</v>
      </c>
      <c r="DR20" s="639"/>
      <c r="DS20" s="639"/>
      <c r="DT20" s="639"/>
      <c r="DU20" s="639"/>
      <c r="DV20" s="639"/>
      <c r="DW20" s="639"/>
      <c r="DX20" s="639"/>
      <c r="DY20" s="639"/>
      <c r="DZ20" s="639"/>
      <c r="EA20" s="639"/>
      <c r="EB20" s="639"/>
      <c r="EC20" s="685"/>
    </row>
    <row r="21" spans="2:133" ht="11.25" customHeight="1" x14ac:dyDescent="0.15">
      <c r="B21" s="635" t="s">
        <v>209</v>
      </c>
      <c r="C21" s="636"/>
      <c r="D21" s="636"/>
      <c r="E21" s="636"/>
      <c r="F21" s="636"/>
      <c r="G21" s="636"/>
      <c r="H21" s="636"/>
      <c r="I21" s="636"/>
      <c r="J21" s="636"/>
      <c r="K21" s="636"/>
      <c r="L21" s="636"/>
      <c r="M21" s="636"/>
      <c r="N21" s="636"/>
      <c r="O21" s="636"/>
      <c r="P21" s="636"/>
      <c r="Q21" s="637"/>
      <c r="R21" s="638">
        <v>15036</v>
      </c>
      <c r="S21" s="639"/>
      <c r="T21" s="639"/>
      <c r="U21" s="639"/>
      <c r="V21" s="639"/>
      <c r="W21" s="639"/>
      <c r="X21" s="639"/>
      <c r="Y21" s="640"/>
      <c r="Z21" s="671">
        <v>0</v>
      </c>
      <c r="AA21" s="671"/>
      <c r="AB21" s="671"/>
      <c r="AC21" s="671"/>
      <c r="AD21" s="672">
        <v>15036</v>
      </c>
      <c r="AE21" s="672"/>
      <c r="AF21" s="672"/>
      <c r="AG21" s="672"/>
      <c r="AH21" s="672"/>
      <c r="AI21" s="672"/>
      <c r="AJ21" s="672"/>
      <c r="AK21" s="672"/>
      <c r="AL21" s="641">
        <v>0</v>
      </c>
      <c r="AM21" s="642"/>
      <c r="AN21" s="642"/>
      <c r="AO21" s="673"/>
      <c r="AP21" s="733" t="s">
        <v>210</v>
      </c>
      <c r="AQ21" s="740"/>
      <c r="AR21" s="740"/>
      <c r="AS21" s="740"/>
      <c r="AT21" s="740"/>
      <c r="AU21" s="740"/>
      <c r="AV21" s="740"/>
      <c r="AW21" s="740"/>
      <c r="AX21" s="740"/>
      <c r="AY21" s="740"/>
      <c r="AZ21" s="740"/>
      <c r="BA21" s="740"/>
      <c r="BB21" s="740"/>
      <c r="BC21" s="740"/>
      <c r="BD21" s="740"/>
      <c r="BE21" s="740"/>
      <c r="BF21" s="735"/>
      <c r="BG21" s="638">
        <v>2130</v>
      </c>
      <c r="BH21" s="639"/>
      <c r="BI21" s="639"/>
      <c r="BJ21" s="639"/>
      <c r="BK21" s="639"/>
      <c r="BL21" s="639"/>
      <c r="BM21" s="639"/>
      <c r="BN21" s="640"/>
      <c r="BO21" s="671">
        <v>0</v>
      </c>
      <c r="BP21" s="671"/>
      <c r="BQ21" s="671"/>
      <c r="BR21" s="671"/>
      <c r="BS21" s="644" t="s">
        <v>66</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211</v>
      </c>
      <c r="C22" s="636"/>
      <c r="D22" s="636"/>
      <c r="E22" s="636"/>
      <c r="F22" s="636"/>
      <c r="G22" s="636"/>
      <c r="H22" s="636"/>
      <c r="I22" s="636"/>
      <c r="J22" s="636"/>
      <c r="K22" s="636"/>
      <c r="L22" s="636"/>
      <c r="M22" s="636"/>
      <c r="N22" s="636"/>
      <c r="O22" s="636"/>
      <c r="P22" s="636"/>
      <c r="Q22" s="637"/>
      <c r="R22" s="638">
        <v>5541813</v>
      </c>
      <c r="S22" s="639"/>
      <c r="T22" s="639"/>
      <c r="U22" s="639"/>
      <c r="V22" s="639"/>
      <c r="W22" s="639"/>
      <c r="X22" s="639"/>
      <c r="Y22" s="640"/>
      <c r="Z22" s="671">
        <v>5.4</v>
      </c>
      <c r="AA22" s="671"/>
      <c r="AB22" s="671"/>
      <c r="AC22" s="671"/>
      <c r="AD22" s="672">
        <v>4770867</v>
      </c>
      <c r="AE22" s="672"/>
      <c r="AF22" s="672"/>
      <c r="AG22" s="672"/>
      <c r="AH22" s="672"/>
      <c r="AI22" s="672"/>
      <c r="AJ22" s="672"/>
      <c r="AK22" s="672"/>
      <c r="AL22" s="641">
        <v>11.5</v>
      </c>
      <c r="AM22" s="642"/>
      <c r="AN22" s="642"/>
      <c r="AO22" s="673"/>
      <c r="AP22" s="733" t="s">
        <v>212</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5"/>
      <c r="CD22" s="742" t="s">
        <v>213</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214</v>
      </c>
      <c r="C23" s="636"/>
      <c r="D23" s="636"/>
      <c r="E23" s="636"/>
      <c r="F23" s="636"/>
      <c r="G23" s="636"/>
      <c r="H23" s="636"/>
      <c r="I23" s="636"/>
      <c r="J23" s="636"/>
      <c r="K23" s="636"/>
      <c r="L23" s="636"/>
      <c r="M23" s="636"/>
      <c r="N23" s="636"/>
      <c r="O23" s="636"/>
      <c r="P23" s="636"/>
      <c r="Q23" s="637"/>
      <c r="R23" s="638">
        <v>4770867</v>
      </c>
      <c r="S23" s="639"/>
      <c r="T23" s="639"/>
      <c r="U23" s="639"/>
      <c r="V23" s="639"/>
      <c r="W23" s="639"/>
      <c r="X23" s="639"/>
      <c r="Y23" s="640"/>
      <c r="Z23" s="671">
        <v>4.7</v>
      </c>
      <c r="AA23" s="671"/>
      <c r="AB23" s="671"/>
      <c r="AC23" s="671"/>
      <c r="AD23" s="672">
        <v>4770867</v>
      </c>
      <c r="AE23" s="672"/>
      <c r="AF23" s="672"/>
      <c r="AG23" s="672"/>
      <c r="AH23" s="672"/>
      <c r="AI23" s="672"/>
      <c r="AJ23" s="672"/>
      <c r="AK23" s="672"/>
      <c r="AL23" s="641">
        <v>11.5</v>
      </c>
      <c r="AM23" s="642"/>
      <c r="AN23" s="642"/>
      <c r="AO23" s="673"/>
      <c r="AP23" s="733" t="s">
        <v>215</v>
      </c>
      <c r="AQ23" s="740"/>
      <c r="AR23" s="740"/>
      <c r="AS23" s="740"/>
      <c r="AT23" s="740"/>
      <c r="AU23" s="740"/>
      <c r="AV23" s="740"/>
      <c r="AW23" s="740"/>
      <c r="AX23" s="740"/>
      <c r="AY23" s="740"/>
      <c r="AZ23" s="740"/>
      <c r="BA23" s="740"/>
      <c r="BB23" s="740"/>
      <c r="BC23" s="740"/>
      <c r="BD23" s="740"/>
      <c r="BE23" s="740"/>
      <c r="BF23" s="735"/>
      <c r="BG23" s="638">
        <v>1572409</v>
      </c>
      <c r="BH23" s="639"/>
      <c r="BI23" s="639"/>
      <c r="BJ23" s="639"/>
      <c r="BK23" s="639"/>
      <c r="BL23" s="639"/>
      <c r="BM23" s="639"/>
      <c r="BN23" s="640"/>
      <c r="BO23" s="671">
        <v>5</v>
      </c>
      <c r="BP23" s="671"/>
      <c r="BQ23" s="671"/>
      <c r="BR23" s="671"/>
      <c r="BS23" s="644" t="s">
        <v>66</v>
      </c>
      <c r="BT23" s="639"/>
      <c r="BU23" s="639"/>
      <c r="BV23" s="639"/>
      <c r="BW23" s="639"/>
      <c r="BX23" s="639"/>
      <c r="BY23" s="639"/>
      <c r="BZ23" s="639"/>
      <c r="CA23" s="639"/>
      <c r="CB23" s="685"/>
      <c r="CD23" s="742" t="s">
        <v>155</v>
      </c>
      <c r="CE23" s="743"/>
      <c r="CF23" s="743"/>
      <c r="CG23" s="743"/>
      <c r="CH23" s="743"/>
      <c r="CI23" s="743"/>
      <c r="CJ23" s="743"/>
      <c r="CK23" s="743"/>
      <c r="CL23" s="743"/>
      <c r="CM23" s="743"/>
      <c r="CN23" s="743"/>
      <c r="CO23" s="743"/>
      <c r="CP23" s="743"/>
      <c r="CQ23" s="744"/>
      <c r="CR23" s="742" t="s">
        <v>216</v>
      </c>
      <c r="CS23" s="743"/>
      <c r="CT23" s="743"/>
      <c r="CU23" s="743"/>
      <c r="CV23" s="743"/>
      <c r="CW23" s="743"/>
      <c r="CX23" s="743"/>
      <c r="CY23" s="744"/>
      <c r="CZ23" s="742" t="s">
        <v>217</v>
      </c>
      <c r="DA23" s="743"/>
      <c r="DB23" s="743"/>
      <c r="DC23" s="744"/>
      <c r="DD23" s="742" t="s">
        <v>218</v>
      </c>
      <c r="DE23" s="743"/>
      <c r="DF23" s="743"/>
      <c r="DG23" s="743"/>
      <c r="DH23" s="743"/>
      <c r="DI23" s="743"/>
      <c r="DJ23" s="743"/>
      <c r="DK23" s="744"/>
      <c r="DL23" s="745" t="s">
        <v>219</v>
      </c>
      <c r="DM23" s="746"/>
      <c r="DN23" s="746"/>
      <c r="DO23" s="746"/>
      <c r="DP23" s="746"/>
      <c r="DQ23" s="746"/>
      <c r="DR23" s="746"/>
      <c r="DS23" s="746"/>
      <c r="DT23" s="746"/>
      <c r="DU23" s="746"/>
      <c r="DV23" s="747"/>
      <c r="DW23" s="742" t="s">
        <v>220</v>
      </c>
      <c r="DX23" s="743"/>
      <c r="DY23" s="743"/>
      <c r="DZ23" s="743"/>
      <c r="EA23" s="743"/>
      <c r="EB23" s="743"/>
      <c r="EC23" s="744"/>
    </row>
    <row r="24" spans="2:133" ht="11.25" customHeight="1" x14ac:dyDescent="0.15">
      <c r="B24" s="635" t="s">
        <v>221</v>
      </c>
      <c r="C24" s="636"/>
      <c r="D24" s="636"/>
      <c r="E24" s="636"/>
      <c r="F24" s="636"/>
      <c r="G24" s="636"/>
      <c r="H24" s="636"/>
      <c r="I24" s="636"/>
      <c r="J24" s="636"/>
      <c r="K24" s="636"/>
      <c r="L24" s="636"/>
      <c r="M24" s="636"/>
      <c r="N24" s="636"/>
      <c r="O24" s="636"/>
      <c r="P24" s="636"/>
      <c r="Q24" s="637"/>
      <c r="R24" s="638">
        <v>770834</v>
      </c>
      <c r="S24" s="639"/>
      <c r="T24" s="639"/>
      <c r="U24" s="639"/>
      <c r="V24" s="639"/>
      <c r="W24" s="639"/>
      <c r="X24" s="639"/>
      <c r="Y24" s="640"/>
      <c r="Z24" s="671">
        <v>0.8</v>
      </c>
      <c r="AA24" s="671"/>
      <c r="AB24" s="671"/>
      <c r="AC24" s="671"/>
      <c r="AD24" s="672" t="s">
        <v>66</v>
      </c>
      <c r="AE24" s="672"/>
      <c r="AF24" s="672"/>
      <c r="AG24" s="672"/>
      <c r="AH24" s="672"/>
      <c r="AI24" s="672"/>
      <c r="AJ24" s="672"/>
      <c r="AK24" s="672"/>
      <c r="AL24" s="641" t="s">
        <v>66</v>
      </c>
      <c r="AM24" s="642"/>
      <c r="AN24" s="642"/>
      <c r="AO24" s="673"/>
      <c r="AP24" s="733" t="s">
        <v>222</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5"/>
      <c r="CD24" s="696" t="s">
        <v>223</v>
      </c>
      <c r="CE24" s="697"/>
      <c r="CF24" s="697"/>
      <c r="CG24" s="697"/>
      <c r="CH24" s="697"/>
      <c r="CI24" s="697"/>
      <c r="CJ24" s="697"/>
      <c r="CK24" s="697"/>
      <c r="CL24" s="697"/>
      <c r="CM24" s="697"/>
      <c r="CN24" s="697"/>
      <c r="CO24" s="697"/>
      <c r="CP24" s="697"/>
      <c r="CQ24" s="698"/>
      <c r="CR24" s="693">
        <v>41737568</v>
      </c>
      <c r="CS24" s="694"/>
      <c r="CT24" s="694"/>
      <c r="CU24" s="694"/>
      <c r="CV24" s="694"/>
      <c r="CW24" s="694"/>
      <c r="CX24" s="694"/>
      <c r="CY24" s="737"/>
      <c r="CZ24" s="738">
        <v>42.4</v>
      </c>
      <c r="DA24" s="713"/>
      <c r="DB24" s="713"/>
      <c r="DC24" s="741"/>
      <c r="DD24" s="736">
        <v>25586925</v>
      </c>
      <c r="DE24" s="694"/>
      <c r="DF24" s="694"/>
      <c r="DG24" s="694"/>
      <c r="DH24" s="694"/>
      <c r="DI24" s="694"/>
      <c r="DJ24" s="694"/>
      <c r="DK24" s="737"/>
      <c r="DL24" s="736">
        <v>25457504</v>
      </c>
      <c r="DM24" s="694"/>
      <c r="DN24" s="694"/>
      <c r="DO24" s="694"/>
      <c r="DP24" s="694"/>
      <c r="DQ24" s="694"/>
      <c r="DR24" s="694"/>
      <c r="DS24" s="694"/>
      <c r="DT24" s="694"/>
      <c r="DU24" s="694"/>
      <c r="DV24" s="737"/>
      <c r="DW24" s="738">
        <v>57.6</v>
      </c>
      <c r="DX24" s="713"/>
      <c r="DY24" s="713"/>
      <c r="DZ24" s="713"/>
      <c r="EA24" s="713"/>
      <c r="EB24" s="713"/>
      <c r="EC24" s="739"/>
    </row>
    <row r="25" spans="2:133" ht="11.25" customHeight="1" x14ac:dyDescent="0.15">
      <c r="B25" s="635" t="s">
        <v>224</v>
      </c>
      <c r="C25" s="636"/>
      <c r="D25" s="636"/>
      <c r="E25" s="636"/>
      <c r="F25" s="636"/>
      <c r="G25" s="636"/>
      <c r="H25" s="636"/>
      <c r="I25" s="636"/>
      <c r="J25" s="636"/>
      <c r="K25" s="636"/>
      <c r="L25" s="636"/>
      <c r="M25" s="636"/>
      <c r="N25" s="636"/>
      <c r="O25" s="636"/>
      <c r="P25" s="636"/>
      <c r="Q25" s="637"/>
      <c r="R25" s="638">
        <v>112</v>
      </c>
      <c r="S25" s="639"/>
      <c r="T25" s="639"/>
      <c r="U25" s="639"/>
      <c r="V25" s="639"/>
      <c r="W25" s="639"/>
      <c r="X25" s="639"/>
      <c r="Y25" s="640"/>
      <c r="Z25" s="671">
        <v>0</v>
      </c>
      <c r="AA25" s="671"/>
      <c r="AB25" s="671"/>
      <c r="AC25" s="671"/>
      <c r="AD25" s="672" t="s">
        <v>66</v>
      </c>
      <c r="AE25" s="672"/>
      <c r="AF25" s="672"/>
      <c r="AG25" s="672"/>
      <c r="AH25" s="672"/>
      <c r="AI25" s="672"/>
      <c r="AJ25" s="672"/>
      <c r="AK25" s="672"/>
      <c r="AL25" s="641" t="s">
        <v>66</v>
      </c>
      <c r="AM25" s="642"/>
      <c r="AN25" s="642"/>
      <c r="AO25" s="673"/>
      <c r="AP25" s="733" t="s">
        <v>225</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5"/>
      <c r="CD25" s="677" t="s">
        <v>226</v>
      </c>
      <c r="CE25" s="678"/>
      <c r="CF25" s="678"/>
      <c r="CG25" s="678"/>
      <c r="CH25" s="678"/>
      <c r="CI25" s="678"/>
      <c r="CJ25" s="678"/>
      <c r="CK25" s="678"/>
      <c r="CL25" s="678"/>
      <c r="CM25" s="678"/>
      <c r="CN25" s="678"/>
      <c r="CO25" s="678"/>
      <c r="CP25" s="678"/>
      <c r="CQ25" s="679"/>
      <c r="CR25" s="638">
        <v>12802426</v>
      </c>
      <c r="CS25" s="651"/>
      <c r="CT25" s="651"/>
      <c r="CU25" s="651"/>
      <c r="CV25" s="651"/>
      <c r="CW25" s="651"/>
      <c r="CX25" s="651"/>
      <c r="CY25" s="652"/>
      <c r="CZ25" s="641">
        <v>13</v>
      </c>
      <c r="DA25" s="653"/>
      <c r="DB25" s="653"/>
      <c r="DC25" s="654"/>
      <c r="DD25" s="644">
        <v>11593053</v>
      </c>
      <c r="DE25" s="651"/>
      <c r="DF25" s="651"/>
      <c r="DG25" s="651"/>
      <c r="DH25" s="651"/>
      <c r="DI25" s="651"/>
      <c r="DJ25" s="651"/>
      <c r="DK25" s="652"/>
      <c r="DL25" s="644">
        <v>11464593</v>
      </c>
      <c r="DM25" s="651"/>
      <c r="DN25" s="651"/>
      <c r="DO25" s="651"/>
      <c r="DP25" s="651"/>
      <c r="DQ25" s="651"/>
      <c r="DR25" s="651"/>
      <c r="DS25" s="651"/>
      <c r="DT25" s="651"/>
      <c r="DU25" s="651"/>
      <c r="DV25" s="652"/>
      <c r="DW25" s="641">
        <v>26</v>
      </c>
      <c r="DX25" s="653"/>
      <c r="DY25" s="653"/>
      <c r="DZ25" s="653"/>
      <c r="EA25" s="653"/>
      <c r="EB25" s="653"/>
      <c r="EC25" s="680"/>
    </row>
    <row r="26" spans="2:133" ht="11.25" customHeight="1" x14ac:dyDescent="0.15">
      <c r="B26" s="635" t="s">
        <v>227</v>
      </c>
      <c r="C26" s="636"/>
      <c r="D26" s="636"/>
      <c r="E26" s="636"/>
      <c r="F26" s="636"/>
      <c r="G26" s="636"/>
      <c r="H26" s="636"/>
      <c r="I26" s="636"/>
      <c r="J26" s="636"/>
      <c r="K26" s="636"/>
      <c r="L26" s="636"/>
      <c r="M26" s="636"/>
      <c r="N26" s="636"/>
      <c r="O26" s="636"/>
      <c r="P26" s="636"/>
      <c r="Q26" s="637"/>
      <c r="R26" s="638">
        <v>43539293</v>
      </c>
      <c r="S26" s="639"/>
      <c r="T26" s="639"/>
      <c r="U26" s="639"/>
      <c r="V26" s="639"/>
      <c r="W26" s="639"/>
      <c r="X26" s="639"/>
      <c r="Y26" s="640"/>
      <c r="Z26" s="671">
        <v>42.8</v>
      </c>
      <c r="AA26" s="671"/>
      <c r="AB26" s="671"/>
      <c r="AC26" s="671"/>
      <c r="AD26" s="672">
        <v>41195938</v>
      </c>
      <c r="AE26" s="672"/>
      <c r="AF26" s="672"/>
      <c r="AG26" s="672"/>
      <c r="AH26" s="672"/>
      <c r="AI26" s="672"/>
      <c r="AJ26" s="672"/>
      <c r="AK26" s="672"/>
      <c r="AL26" s="641">
        <v>99.4</v>
      </c>
      <c r="AM26" s="642"/>
      <c r="AN26" s="642"/>
      <c r="AO26" s="673"/>
      <c r="AP26" s="733" t="s">
        <v>228</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5"/>
      <c r="CD26" s="677" t="s">
        <v>229</v>
      </c>
      <c r="CE26" s="678"/>
      <c r="CF26" s="678"/>
      <c r="CG26" s="678"/>
      <c r="CH26" s="678"/>
      <c r="CI26" s="678"/>
      <c r="CJ26" s="678"/>
      <c r="CK26" s="678"/>
      <c r="CL26" s="678"/>
      <c r="CM26" s="678"/>
      <c r="CN26" s="678"/>
      <c r="CO26" s="678"/>
      <c r="CP26" s="678"/>
      <c r="CQ26" s="679"/>
      <c r="CR26" s="638">
        <v>8733795</v>
      </c>
      <c r="CS26" s="639"/>
      <c r="CT26" s="639"/>
      <c r="CU26" s="639"/>
      <c r="CV26" s="639"/>
      <c r="CW26" s="639"/>
      <c r="CX26" s="639"/>
      <c r="CY26" s="640"/>
      <c r="CZ26" s="641">
        <v>8.9</v>
      </c>
      <c r="DA26" s="653"/>
      <c r="DB26" s="653"/>
      <c r="DC26" s="654"/>
      <c r="DD26" s="644">
        <v>7806873</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3"/>
      <c r="DY26" s="653"/>
      <c r="DZ26" s="653"/>
      <c r="EA26" s="653"/>
      <c r="EB26" s="653"/>
      <c r="EC26" s="680"/>
    </row>
    <row r="27" spans="2:133" ht="11.25" customHeight="1" x14ac:dyDescent="0.15">
      <c r="B27" s="635" t="s">
        <v>230</v>
      </c>
      <c r="C27" s="636"/>
      <c r="D27" s="636"/>
      <c r="E27" s="636"/>
      <c r="F27" s="636"/>
      <c r="G27" s="636"/>
      <c r="H27" s="636"/>
      <c r="I27" s="636"/>
      <c r="J27" s="636"/>
      <c r="K27" s="636"/>
      <c r="L27" s="636"/>
      <c r="M27" s="636"/>
      <c r="N27" s="636"/>
      <c r="O27" s="636"/>
      <c r="P27" s="636"/>
      <c r="Q27" s="637"/>
      <c r="R27" s="638">
        <v>47766</v>
      </c>
      <c r="S27" s="639"/>
      <c r="T27" s="639"/>
      <c r="U27" s="639"/>
      <c r="V27" s="639"/>
      <c r="W27" s="639"/>
      <c r="X27" s="639"/>
      <c r="Y27" s="640"/>
      <c r="Z27" s="671">
        <v>0</v>
      </c>
      <c r="AA27" s="671"/>
      <c r="AB27" s="671"/>
      <c r="AC27" s="671"/>
      <c r="AD27" s="672">
        <v>47766</v>
      </c>
      <c r="AE27" s="672"/>
      <c r="AF27" s="672"/>
      <c r="AG27" s="672"/>
      <c r="AH27" s="672"/>
      <c r="AI27" s="672"/>
      <c r="AJ27" s="672"/>
      <c r="AK27" s="672"/>
      <c r="AL27" s="641">
        <v>0.1</v>
      </c>
      <c r="AM27" s="642"/>
      <c r="AN27" s="642"/>
      <c r="AO27" s="673"/>
      <c r="AP27" s="635" t="s">
        <v>231</v>
      </c>
      <c r="AQ27" s="636"/>
      <c r="AR27" s="636"/>
      <c r="AS27" s="636"/>
      <c r="AT27" s="636"/>
      <c r="AU27" s="636"/>
      <c r="AV27" s="636"/>
      <c r="AW27" s="636"/>
      <c r="AX27" s="636"/>
      <c r="AY27" s="636"/>
      <c r="AZ27" s="636"/>
      <c r="BA27" s="636"/>
      <c r="BB27" s="636"/>
      <c r="BC27" s="636"/>
      <c r="BD27" s="636"/>
      <c r="BE27" s="636"/>
      <c r="BF27" s="637"/>
      <c r="BG27" s="638">
        <v>31719236</v>
      </c>
      <c r="BH27" s="639"/>
      <c r="BI27" s="639"/>
      <c r="BJ27" s="639"/>
      <c r="BK27" s="639"/>
      <c r="BL27" s="639"/>
      <c r="BM27" s="639"/>
      <c r="BN27" s="640"/>
      <c r="BO27" s="671">
        <v>100</v>
      </c>
      <c r="BP27" s="671"/>
      <c r="BQ27" s="671"/>
      <c r="BR27" s="671"/>
      <c r="BS27" s="644">
        <v>477207</v>
      </c>
      <c r="BT27" s="639"/>
      <c r="BU27" s="639"/>
      <c r="BV27" s="639"/>
      <c r="BW27" s="639"/>
      <c r="BX27" s="639"/>
      <c r="BY27" s="639"/>
      <c r="BZ27" s="639"/>
      <c r="CA27" s="639"/>
      <c r="CB27" s="685"/>
      <c r="CD27" s="677" t="s">
        <v>232</v>
      </c>
      <c r="CE27" s="678"/>
      <c r="CF27" s="678"/>
      <c r="CG27" s="678"/>
      <c r="CH27" s="678"/>
      <c r="CI27" s="678"/>
      <c r="CJ27" s="678"/>
      <c r="CK27" s="678"/>
      <c r="CL27" s="678"/>
      <c r="CM27" s="678"/>
      <c r="CN27" s="678"/>
      <c r="CO27" s="678"/>
      <c r="CP27" s="678"/>
      <c r="CQ27" s="679"/>
      <c r="CR27" s="638">
        <v>21272457</v>
      </c>
      <c r="CS27" s="651"/>
      <c r="CT27" s="651"/>
      <c r="CU27" s="651"/>
      <c r="CV27" s="651"/>
      <c r="CW27" s="651"/>
      <c r="CX27" s="651"/>
      <c r="CY27" s="652"/>
      <c r="CZ27" s="641">
        <v>21.6</v>
      </c>
      <c r="DA27" s="653"/>
      <c r="DB27" s="653"/>
      <c r="DC27" s="654"/>
      <c r="DD27" s="644">
        <v>6490596</v>
      </c>
      <c r="DE27" s="651"/>
      <c r="DF27" s="651"/>
      <c r="DG27" s="651"/>
      <c r="DH27" s="651"/>
      <c r="DI27" s="651"/>
      <c r="DJ27" s="651"/>
      <c r="DK27" s="652"/>
      <c r="DL27" s="644">
        <v>6489635</v>
      </c>
      <c r="DM27" s="651"/>
      <c r="DN27" s="651"/>
      <c r="DO27" s="651"/>
      <c r="DP27" s="651"/>
      <c r="DQ27" s="651"/>
      <c r="DR27" s="651"/>
      <c r="DS27" s="651"/>
      <c r="DT27" s="651"/>
      <c r="DU27" s="651"/>
      <c r="DV27" s="652"/>
      <c r="DW27" s="641">
        <v>14.7</v>
      </c>
      <c r="DX27" s="653"/>
      <c r="DY27" s="653"/>
      <c r="DZ27" s="653"/>
      <c r="EA27" s="653"/>
      <c r="EB27" s="653"/>
      <c r="EC27" s="680"/>
    </row>
    <row r="28" spans="2:133" ht="11.25" customHeight="1" x14ac:dyDescent="0.15">
      <c r="B28" s="635" t="s">
        <v>233</v>
      </c>
      <c r="C28" s="636"/>
      <c r="D28" s="636"/>
      <c r="E28" s="636"/>
      <c r="F28" s="636"/>
      <c r="G28" s="636"/>
      <c r="H28" s="636"/>
      <c r="I28" s="636"/>
      <c r="J28" s="636"/>
      <c r="K28" s="636"/>
      <c r="L28" s="636"/>
      <c r="M28" s="636"/>
      <c r="N28" s="636"/>
      <c r="O28" s="636"/>
      <c r="P28" s="636"/>
      <c r="Q28" s="637"/>
      <c r="R28" s="638">
        <v>760956</v>
      </c>
      <c r="S28" s="639"/>
      <c r="T28" s="639"/>
      <c r="U28" s="639"/>
      <c r="V28" s="639"/>
      <c r="W28" s="639"/>
      <c r="X28" s="639"/>
      <c r="Y28" s="640"/>
      <c r="Z28" s="671">
        <v>0.7</v>
      </c>
      <c r="AA28" s="671"/>
      <c r="AB28" s="671"/>
      <c r="AC28" s="671"/>
      <c r="AD28" s="672" t="s">
        <v>66</v>
      </c>
      <c r="AE28" s="672"/>
      <c r="AF28" s="672"/>
      <c r="AG28" s="672"/>
      <c r="AH28" s="672"/>
      <c r="AI28" s="672"/>
      <c r="AJ28" s="672"/>
      <c r="AK28" s="672"/>
      <c r="AL28" s="641" t="s">
        <v>66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234</v>
      </c>
      <c r="CE28" s="678"/>
      <c r="CF28" s="678"/>
      <c r="CG28" s="678"/>
      <c r="CH28" s="678"/>
      <c r="CI28" s="678"/>
      <c r="CJ28" s="678"/>
      <c r="CK28" s="678"/>
      <c r="CL28" s="678"/>
      <c r="CM28" s="678"/>
      <c r="CN28" s="678"/>
      <c r="CO28" s="678"/>
      <c r="CP28" s="678"/>
      <c r="CQ28" s="679"/>
      <c r="CR28" s="638">
        <v>7662685</v>
      </c>
      <c r="CS28" s="639"/>
      <c r="CT28" s="639"/>
      <c r="CU28" s="639"/>
      <c r="CV28" s="639"/>
      <c r="CW28" s="639"/>
      <c r="CX28" s="639"/>
      <c r="CY28" s="640"/>
      <c r="CZ28" s="641">
        <v>7.8</v>
      </c>
      <c r="DA28" s="653"/>
      <c r="DB28" s="653"/>
      <c r="DC28" s="654"/>
      <c r="DD28" s="644">
        <v>7503276</v>
      </c>
      <c r="DE28" s="639"/>
      <c r="DF28" s="639"/>
      <c r="DG28" s="639"/>
      <c r="DH28" s="639"/>
      <c r="DI28" s="639"/>
      <c r="DJ28" s="639"/>
      <c r="DK28" s="640"/>
      <c r="DL28" s="644">
        <v>7503276</v>
      </c>
      <c r="DM28" s="639"/>
      <c r="DN28" s="639"/>
      <c r="DO28" s="639"/>
      <c r="DP28" s="639"/>
      <c r="DQ28" s="639"/>
      <c r="DR28" s="639"/>
      <c r="DS28" s="639"/>
      <c r="DT28" s="639"/>
      <c r="DU28" s="639"/>
      <c r="DV28" s="640"/>
      <c r="DW28" s="641">
        <v>17</v>
      </c>
      <c r="DX28" s="653"/>
      <c r="DY28" s="653"/>
      <c r="DZ28" s="653"/>
      <c r="EA28" s="653"/>
      <c r="EB28" s="653"/>
      <c r="EC28" s="680"/>
    </row>
    <row r="29" spans="2:133" ht="11.25" customHeight="1" x14ac:dyDescent="0.15">
      <c r="B29" s="635" t="s">
        <v>235</v>
      </c>
      <c r="C29" s="636"/>
      <c r="D29" s="636"/>
      <c r="E29" s="636"/>
      <c r="F29" s="636"/>
      <c r="G29" s="636"/>
      <c r="H29" s="636"/>
      <c r="I29" s="636"/>
      <c r="J29" s="636"/>
      <c r="K29" s="636"/>
      <c r="L29" s="636"/>
      <c r="M29" s="636"/>
      <c r="N29" s="636"/>
      <c r="O29" s="636"/>
      <c r="P29" s="636"/>
      <c r="Q29" s="637"/>
      <c r="R29" s="638">
        <v>670505</v>
      </c>
      <c r="S29" s="639"/>
      <c r="T29" s="639"/>
      <c r="U29" s="639"/>
      <c r="V29" s="639"/>
      <c r="W29" s="639"/>
      <c r="X29" s="639"/>
      <c r="Y29" s="640"/>
      <c r="Z29" s="671">
        <v>0.7</v>
      </c>
      <c r="AA29" s="671"/>
      <c r="AB29" s="671"/>
      <c r="AC29" s="671"/>
      <c r="AD29" s="672">
        <v>45778</v>
      </c>
      <c r="AE29" s="672"/>
      <c r="AF29" s="672"/>
      <c r="AG29" s="672"/>
      <c r="AH29" s="672"/>
      <c r="AI29" s="672"/>
      <c r="AJ29" s="672"/>
      <c r="AK29" s="672"/>
      <c r="AL29" s="641">
        <v>0.1</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236</v>
      </c>
      <c r="CE29" s="728"/>
      <c r="CF29" s="677" t="s">
        <v>237</v>
      </c>
      <c r="CG29" s="678"/>
      <c r="CH29" s="678"/>
      <c r="CI29" s="678"/>
      <c r="CJ29" s="678"/>
      <c r="CK29" s="678"/>
      <c r="CL29" s="678"/>
      <c r="CM29" s="678"/>
      <c r="CN29" s="678"/>
      <c r="CO29" s="678"/>
      <c r="CP29" s="678"/>
      <c r="CQ29" s="679"/>
      <c r="CR29" s="638">
        <v>7662497</v>
      </c>
      <c r="CS29" s="651"/>
      <c r="CT29" s="651"/>
      <c r="CU29" s="651"/>
      <c r="CV29" s="651"/>
      <c r="CW29" s="651"/>
      <c r="CX29" s="651"/>
      <c r="CY29" s="652"/>
      <c r="CZ29" s="641">
        <v>7.8</v>
      </c>
      <c r="DA29" s="653"/>
      <c r="DB29" s="653"/>
      <c r="DC29" s="654"/>
      <c r="DD29" s="644">
        <v>7503088</v>
      </c>
      <c r="DE29" s="651"/>
      <c r="DF29" s="651"/>
      <c r="DG29" s="651"/>
      <c r="DH29" s="651"/>
      <c r="DI29" s="651"/>
      <c r="DJ29" s="651"/>
      <c r="DK29" s="652"/>
      <c r="DL29" s="644">
        <v>7503088</v>
      </c>
      <c r="DM29" s="651"/>
      <c r="DN29" s="651"/>
      <c r="DO29" s="651"/>
      <c r="DP29" s="651"/>
      <c r="DQ29" s="651"/>
      <c r="DR29" s="651"/>
      <c r="DS29" s="651"/>
      <c r="DT29" s="651"/>
      <c r="DU29" s="651"/>
      <c r="DV29" s="652"/>
      <c r="DW29" s="641">
        <v>17</v>
      </c>
      <c r="DX29" s="653"/>
      <c r="DY29" s="653"/>
      <c r="DZ29" s="653"/>
      <c r="EA29" s="653"/>
      <c r="EB29" s="653"/>
      <c r="EC29" s="680"/>
    </row>
    <row r="30" spans="2:133" ht="11.25" customHeight="1" x14ac:dyDescent="0.15">
      <c r="B30" s="635" t="s">
        <v>238</v>
      </c>
      <c r="C30" s="636"/>
      <c r="D30" s="636"/>
      <c r="E30" s="636"/>
      <c r="F30" s="636"/>
      <c r="G30" s="636"/>
      <c r="H30" s="636"/>
      <c r="I30" s="636"/>
      <c r="J30" s="636"/>
      <c r="K30" s="636"/>
      <c r="L30" s="636"/>
      <c r="M30" s="636"/>
      <c r="N30" s="636"/>
      <c r="O30" s="636"/>
      <c r="P30" s="636"/>
      <c r="Q30" s="637"/>
      <c r="R30" s="638">
        <v>417200</v>
      </c>
      <c r="S30" s="639"/>
      <c r="T30" s="639"/>
      <c r="U30" s="639"/>
      <c r="V30" s="639"/>
      <c r="W30" s="639"/>
      <c r="X30" s="639"/>
      <c r="Y30" s="640"/>
      <c r="Z30" s="671">
        <v>0.4</v>
      </c>
      <c r="AA30" s="671"/>
      <c r="AB30" s="671"/>
      <c r="AC30" s="671"/>
      <c r="AD30" s="672" t="s">
        <v>66</v>
      </c>
      <c r="AE30" s="672"/>
      <c r="AF30" s="672"/>
      <c r="AG30" s="672"/>
      <c r="AH30" s="672"/>
      <c r="AI30" s="672"/>
      <c r="AJ30" s="672"/>
      <c r="AK30" s="672"/>
      <c r="AL30" s="641" t="s">
        <v>66</v>
      </c>
      <c r="AM30" s="642"/>
      <c r="AN30" s="642"/>
      <c r="AO30" s="673"/>
      <c r="AP30" s="699" t="s">
        <v>155</v>
      </c>
      <c r="AQ30" s="700"/>
      <c r="AR30" s="700"/>
      <c r="AS30" s="700"/>
      <c r="AT30" s="700"/>
      <c r="AU30" s="700"/>
      <c r="AV30" s="700"/>
      <c r="AW30" s="700"/>
      <c r="AX30" s="700"/>
      <c r="AY30" s="700"/>
      <c r="AZ30" s="700"/>
      <c r="BA30" s="700"/>
      <c r="BB30" s="700"/>
      <c r="BC30" s="700"/>
      <c r="BD30" s="700"/>
      <c r="BE30" s="700"/>
      <c r="BF30" s="701"/>
      <c r="BG30" s="699" t="s">
        <v>239</v>
      </c>
      <c r="BH30" s="724"/>
      <c r="BI30" s="724"/>
      <c r="BJ30" s="724"/>
      <c r="BK30" s="724"/>
      <c r="BL30" s="724"/>
      <c r="BM30" s="724"/>
      <c r="BN30" s="724"/>
      <c r="BO30" s="724"/>
      <c r="BP30" s="724"/>
      <c r="BQ30" s="725"/>
      <c r="BR30" s="699" t="s">
        <v>240</v>
      </c>
      <c r="BS30" s="724"/>
      <c r="BT30" s="724"/>
      <c r="BU30" s="724"/>
      <c r="BV30" s="724"/>
      <c r="BW30" s="724"/>
      <c r="BX30" s="724"/>
      <c r="BY30" s="724"/>
      <c r="BZ30" s="724"/>
      <c r="CA30" s="724"/>
      <c r="CB30" s="725"/>
      <c r="CD30" s="729"/>
      <c r="CE30" s="730"/>
      <c r="CF30" s="677" t="s">
        <v>241</v>
      </c>
      <c r="CG30" s="678"/>
      <c r="CH30" s="678"/>
      <c r="CI30" s="678"/>
      <c r="CJ30" s="678"/>
      <c r="CK30" s="678"/>
      <c r="CL30" s="678"/>
      <c r="CM30" s="678"/>
      <c r="CN30" s="678"/>
      <c r="CO30" s="678"/>
      <c r="CP30" s="678"/>
      <c r="CQ30" s="679"/>
      <c r="CR30" s="638">
        <v>7322517</v>
      </c>
      <c r="CS30" s="639"/>
      <c r="CT30" s="639"/>
      <c r="CU30" s="639"/>
      <c r="CV30" s="639"/>
      <c r="CW30" s="639"/>
      <c r="CX30" s="639"/>
      <c r="CY30" s="640"/>
      <c r="CZ30" s="641">
        <v>7.4</v>
      </c>
      <c r="DA30" s="653"/>
      <c r="DB30" s="653"/>
      <c r="DC30" s="654"/>
      <c r="DD30" s="644">
        <v>7163796</v>
      </c>
      <c r="DE30" s="639"/>
      <c r="DF30" s="639"/>
      <c r="DG30" s="639"/>
      <c r="DH30" s="639"/>
      <c r="DI30" s="639"/>
      <c r="DJ30" s="639"/>
      <c r="DK30" s="640"/>
      <c r="DL30" s="644">
        <v>7163796</v>
      </c>
      <c r="DM30" s="639"/>
      <c r="DN30" s="639"/>
      <c r="DO30" s="639"/>
      <c r="DP30" s="639"/>
      <c r="DQ30" s="639"/>
      <c r="DR30" s="639"/>
      <c r="DS30" s="639"/>
      <c r="DT30" s="639"/>
      <c r="DU30" s="639"/>
      <c r="DV30" s="640"/>
      <c r="DW30" s="641">
        <v>16.2</v>
      </c>
      <c r="DX30" s="653"/>
      <c r="DY30" s="653"/>
      <c r="DZ30" s="653"/>
      <c r="EA30" s="653"/>
      <c r="EB30" s="653"/>
      <c r="EC30" s="680"/>
    </row>
    <row r="31" spans="2:133" ht="11.25" customHeight="1" x14ac:dyDescent="0.15">
      <c r="B31" s="635" t="s">
        <v>242</v>
      </c>
      <c r="C31" s="636"/>
      <c r="D31" s="636"/>
      <c r="E31" s="636"/>
      <c r="F31" s="636"/>
      <c r="G31" s="636"/>
      <c r="H31" s="636"/>
      <c r="I31" s="636"/>
      <c r="J31" s="636"/>
      <c r="K31" s="636"/>
      <c r="L31" s="636"/>
      <c r="M31" s="636"/>
      <c r="N31" s="636"/>
      <c r="O31" s="636"/>
      <c r="P31" s="636"/>
      <c r="Q31" s="637"/>
      <c r="R31" s="638">
        <v>37568123</v>
      </c>
      <c r="S31" s="639"/>
      <c r="T31" s="639"/>
      <c r="U31" s="639"/>
      <c r="V31" s="639"/>
      <c r="W31" s="639"/>
      <c r="X31" s="639"/>
      <c r="Y31" s="640"/>
      <c r="Z31" s="671">
        <v>36.9</v>
      </c>
      <c r="AA31" s="671"/>
      <c r="AB31" s="671"/>
      <c r="AC31" s="671"/>
      <c r="AD31" s="672" t="s">
        <v>66</v>
      </c>
      <c r="AE31" s="672"/>
      <c r="AF31" s="672"/>
      <c r="AG31" s="672"/>
      <c r="AH31" s="672"/>
      <c r="AI31" s="672"/>
      <c r="AJ31" s="672"/>
      <c r="AK31" s="672"/>
      <c r="AL31" s="641" t="s">
        <v>66</v>
      </c>
      <c r="AM31" s="642"/>
      <c r="AN31" s="642"/>
      <c r="AO31" s="673"/>
      <c r="AP31" s="715" t="s">
        <v>243</v>
      </c>
      <c r="AQ31" s="716"/>
      <c r="AR31" s="716"/>
      <c r="AS31" s="716"/>
      <c r="AT31" s="721" t="s">
        <v>244</v>
      </c>
      <c r="AU31" s="86"/>
      <c r="AV31" s="86"/>
      <c r="AW31" s="86"/>
      <c r="AX31" s="708" t="s">
        <v>121</v>
      </c>
      <c r="AY31" s="709"/>
      <c r="AZ31" s="709"/>
      <c r="BA31" s="709"/>
      <c r="BB31" s="709"/>
      <c r="BC31" s="709"/>
      <c r="BD31" s="709"/>
      <c r="BE31" s="709"/>
      <c r="BF31" s="710"/>
      <c r="BG31" s="711">
        <v>98.9</v>
      </c>
      <c r="BH31" s="712"/>
      <c r="BI31" s="712"/>
      <c r="BJ31" s="712"/>
      <c r="BK31" s="712"/>
      <c r="BL31" s="712"/>
      <c r="BM31" s="713">
        <v>96.1</v>
      </c>
      <c r="BN31" s="712"/>
      <c r="BO31" s="712"/>
      <c r="BP31" s="712"/>
      <c r="BQ31" s="714"/>
      <c r="BR31" s="711">
        <v>98.9</v>
      </c>
      <c r="BS31" s="712"/>
      <c r="BT31" s="712"/>
      <c r="BU31" s="712"/>
      <c r="BV31" s="712"/>
      <c r="BW31" s="712"/>
      <c r="BX31" s="713">
        <v>95.3</v>
      </c>
      <c r="BY31" s="712"/>
      <c r="BZ31" s="712"/>
      <c r="CA31" s="712"/>
      <c r="CB31" s="714"/>
      <c r="CD31" s="729"/>
      <c r="CE31" s="730"/>
      <c r="CF31" s="677" t="s">
        <v>245</v>
      </c>
      <c r="CG31" s="678"/>
      <c r="CH31" s="678"/>
      <c r="CI31" s="678"/>
      <c r="CJ31" s="678"/>
      <c r="CK31" s="678"/>
      <c r="CL31" s="678"/>
      <c r="CM31" s="678"/>
      <c r="CN31" s="678"/>
      <c r="CO31" s="678"/>
      <c r="CP31" s="678"/>
      <c r="CQ31" s="679"/>
      <c r="CR31" s="638">
        <v>339980</v>
      </c>
      <c r="CS31" s="651"/>
      <c r="CT31" s="651"/>
      <c r="CU31" s="651"/>
      <c r="CV31" s="651"/>
      <c r="CW31" s="651"/>
      <c r="CX31" s="651"/>
      <c r="CY31" s="652"/>
      <c r="CZ31" s="641">
        <v>0.3</v>
      </c>
      <c r="DA31" s="653"/>
      <c r="DB31" s="653"/>
      <c r="DC31" s="654"/>
      <c r="DD31" s="644">
        <v>339292</v>
      </c>
      <c r="DE31" s="651"/>
      <c r="DF31" s="651"/>
      <c r="DG31" s="651"/>
      <c r="DH31" s="651"/>
      <c r="DI31" s="651"/>
      <c r="DJ31" s="651"/>
      <c r="DK31" s="652"/>
      <c r="DL31" s="644">
        <v>339292</v>
      </c>
      <c r="DM31" s="651"/>
      <c r="DN31" s="651"/>
      <c r="DO31" s="651"/>
      <c r="DP31" s="651"/>
      <c r="DQ31" s="651"/>
      <c r="DR31" s="651"/>
      <c r="DS31" s="651"/>
      <c r="DT31" s="651"/>
      <c r="DU31" s="651"/>
      <c r="DV31" s="652"/>
      <c r="DW31" s="641">
        <v>0.8</v>
      </c>
      <c r="DX31" s="653"/>
      <c r="DY31" s="653"/>
      <c r="DZ31" s="653"/>
      <c r="EA31" s="653"/>
      <c r="EB31" s="653"/>
      <c r="EC31" s="680"/>
    </row>
    <row r="32" spans="2:133" ht="11.25" customHeight="1" x14ac:dyDescent="0.15">
      <c r="B32" s="705" t="s">
        <v>246</v>
      </c>
      <c r="C32" s="706"/>
      <c r="D32" s="706"/>
      <c r="E32" s="706"/>
      <c r="F32" s="706"/>
      <c r="G32" s="706"/>
      <c r="H32" s="706"/>
      <c r="I32" s="706"/>
      <c r="J32" s="706"/>
      <c r="K32" s="706"/>
      <c r="L32" s="706"/>
      <c r="M32" s="706"/>
      <c r="N32" s="706"/>
      <c r="O32" s="706"/>
      <c r="P32" s="706"/>
      <c r="Q32" s="707"/>
      <c r="R32" s="638" t="s">
        <v>66</v>
      </c>
      <c r="S32" s="639"/>
      <c r="T32" s="639"/>
      <c r="U32" s="639"/>
      <c r="V32" s="639"/>
      <c r="W32" s="639"/>
      <c r="X32" s="639"/>
      <c r="Y32" s="640"/>
      <c r="Z32" s="671" t="s">
        <v>66</v>
      </c>
      <c r="AA32" s="671"/>
      <c r="AB32" s="671"/>
      <c r="AC32" s="671"/>
      <c r="AD32" s="672" t="s">
        <v>66</v>
      </c>
      <c r="AE32" s="672"/>
      <c r="AF32" s="672"/>
      <c r="AG32" s="672"/>
      <c r="AH32" s="672"/>
      <c r="AI32" s="672"/>
      <c r="AJ32" s="672"/>
      <c r="AK32" s="672"/>
      <c r="AL32" s="641" t="s">
        <v>66</v>
      </c>
      <c r="AM32" s="642"/>
      <c r="AN32" s="642"/>
      <c r="AO32" s="673"/>
      <c r="AP32" s="717"/>
      <c r="AQ32" s="718"/>
      <c r="AR32" s="718"/>
      <c r="AS32" s="718"/>
      <c r="AT32" s="722"/>
      <c r="AU32" s="85" t="s">
        <v>247</v>
      </c>
      <c r="AV32" s="85"/>
      <c r="AW32" s="85"/>
      <c r="AX32" s="635" t="s">
        <v>248</v>
      </c>
      <c r="AY32" s="636"/>
      <c r="AZ32" s="636"/>
      <c r="BA32" s="636"/>
      <c r="BB32" s="636"/>
      <c r="BC32" s="636"/>
      <c r="BD32" s="636"/>
      <c r="BE32" s="636"/>
      <c r="BF32" s="637"/>
      <c r="BG32" s="703">
        <v>98.8</v>
      </c>
      <c r="BH32" s="651"/>
      <c r="BI32" s="651"/>
      <c r="BJ32" s="651"/>
      <c r="BK32" s="651"/>
      <c r="BL32" s="651"/>
      <c r="BM32" s="642">
        <v>95.1</v>
      </c>
      <c r="BN32" s="704"/>
      <c r="BO32" s="704"/>
      <c r="BP32" s="704"/>
      <c r="BQ32" s="684"/>
      <c r="BR32" s="703">
        <v>98.6</v>
      </c>
      <c r="BS32" s="651"/>
      <c r="BT32" s="651"/>
      <c r="BU32" s="651"/>
      <c r="BV32" s="651"/>
      <c r="BW32" s="651"/>
      <c r="BX32" s="642">
        <v>94.5</v>
      </c>
      <c r="BY32" s="704"/>
      <c r="BZ32" s="704"/>
      <c r="CA32" s="704"/>
      <c r="CB32" s="684"/>
      <c r="CD32" s="731"/>
      <c r="CE32" s="732"/>
      <c r="CF32" s="677" t="s">
        <v>249</v>
      </c>
      <c r="CG32" s="678"/>
      <c r="CH32" s="678"/>
      <c r="CI32" s="678"/>
      <c r="CJ32" s="678"/>
      <c r="CK32" s="678"/>
      <c r="CL32" s="678"/>
      <c r="CM32" s="678"/>
      <c r="CN32" s="678"/>
      <c r="CO32" s="678"/>
      <c r="CP32" s="678"/>
      <c r="CQ32" s="679"/>
      <c r="CR32" s="638">
        <v>188</v>
      </c>
      <c r="CS32" s="639"/>
      <c r="CT32" s="639"/>
      <c r="CU32" s="639"/>
      <c r="CV32" s="639"/>
      <c r="CW32" s="639"/>
      <c r="CX32" s="639"/>
      <c r="CY32" s="640"/>
      <c r="CZ32" s="641">
        <v>0</v>
      </c>
      <c r="DA32" s="653"/>
      <c r="DB32" s="653"/>
      <c r="DC32" s="654"/>
      <c r="DD32" s="644">
        <v>188</v>
      </c>
      <c r="DE32" s="639"/>
      <c r="DF32" s="639"/>
      <c r="DG32" s="639"/>
      <c r="DH32" s="639"/>
      <c r="DI32" s="639"/>
      <c r="DJ32" s="639"/>
      <c r="DK32" s="640"/>
      <c r="DL32" s="644">
        <v>188</v>
      </c>
      <c r="DM32" s="639"/>
      <c r="DN32" s="639"/>
      <c r="DO32" s="639"/>
      <c r="DP32" s="639"/>
      <c r="DQ32" s="639"/>
      <c r="DR32" s="639"/>
      <c r="DS32" s="639"/>
      <c r="DT32" s="639"/>
      <c r="DU32" s="639"/>
      <c r="DV32" s="640"/>
      <c r="DW32" s="641">
        <v>0</v>
      </c>
      <c r="DX32" s="653"/>
      <c r="DY32" s="653"/>
      <c r="DZ32" s="653"/>
      <c r="EA32" s="653"/>
      <c r="EB32" s="653"/>
      <c r="EC32" s="680"/>
    </row>
    <row r="33" spans="2:133" ht="11.25" customHeight="1" x14ac:dyDescent="0.15">
      <c r="B33" s="635" t="s">
        <v>250</v>
      </c>
      <c r="C33" s="636"/>
      <c r="D33" s="636"/>
      <c r="E33" s="636"/>
      <c r="F33" s="636"/>
      <c r="G33" s="636"/>
      <c r="H33" s="636"/>
      <c r="I33" s="636"/>
      <c r="J33" s="636"/>
      <c r="K33" s="636"/>
      <c r="L33" s="636"/>
      <c r="M33" s="636"/>
      <c r="N33" s="636"/>
      <c r="O33" s="636"/>
      <c r="P33" s="636"/>
      <c r="Q33" s="637"/>
      <c r="R33" s="638">
        <v>6794373</v>
      </c>
      <c r="S33" s="639"/>
      <c r="T33" s="639"/>
      <c r="U33" s="639"/>
      <c r="V33" s="639"/>
      <c r="W33" s="639"/>
      <c r="X33" s="639"/>
      <c r="Y33" s="640"/>
      <c r="Z33" s="671">
        <v>6.7</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251</v>
      </c>
      <c r="AY33" s="620"/>
      <c r="AZ33" s="620"/>
      <c r="BA33" s="620"/>
      <c r="BB33" s="620"/>
      <c r="BC33" s="620"/>
      <c r="BD33" s="620"/>
      <c r="BE33" s="620"/>
      <c r="BF33" s="621"/>
      <c r="BG33" s="702">
        <v>99</v>
      </c>
      <c r="BH33" s="623"/>
      <c r="BI33" s="623"/>
      <c r="BJ33" s="623"/>
      <c r="BK33" s="623"/>
      <c r="BL33" s="623"/>
      <c r="BM33" s="665">
        <v>96.6</v>
      </c>
      <c r="BN33" s="623"/>
      <c r="BO33" s="623"/>
      <c r="BP33" s="623"/>
      <c r="BQ33" s="667"/>
      <c r="BR33" s="702">
        <v>99.2</v>
      </c>
      <c r="BS33" s="623"/>
      <c r="BT33" s="623"/>
      <c r="BU33" s="623"/>
      <c r="BV33" s="623"/>
      <c r="BW33" s="623"/>
      <c r="BX33" s="665">
        <v>95.8</v>
      </c>
      <c r="BY33" s="623"/>
      <c r="BZ33" s="623"/>
      <c r="CA33" s="623"/>
      <c r="CB33" s="667"/>
      <c r="CD33" s="677" t="s">
        <v>252</v>
      </c>
      <c r="CE33" s="678"/>
      <c r="CF33" s="678"/>
      <c r="CG33" s="678"/>
      <c r="CH33" s="678"/>
      <c r="CI33" s="678"/>
      <c r="CJ33" s="678"/>
      <c r="CK33" s="678"/>
      <c r="CL33" s="678"/>
      <c r="CM33" s="678"/>
      <c r="CN33" s="678"/>
      <c r="CO33" s="678"/>
      <c r="CP33" s="678"/>
      <c r="CQ33" s="679"/>
      <c r="CR33" s="638">
        <v>49277754</v>
      </c>
      <c r="CS33" s="651"/>
      <c r="CT33" s="651"/>
      <c r="CU33" s="651"/>
      <c r="CV33" s="651"/>
      <c r="CW33" s="651"/>
      <c r="CX33" s="651"/>
      <c r="CY33" s="652"/>
      <c r="CZ33" s="641">
        <v>50</v>
      </c>
      <c r="DA33" s="653"/>
      <c r="DB33" s="653"/>
      <c r="DC33" s="654"/>
      <c r="DD33" s="644">
        <v>21673778</v>
      </c>
      <c r="DE33" s="651"/>
      <c r="DF33" s="651"/>
      <c r="DG33" s="651"/>
      <c r="DH33" s="651"/>
      <c r="DI33" s="651"/>
      <c r="DJ33" s="651"/>
      <c r="DK33" s="652"/>
      <c r="DL33" s="644">
        <v>16710857</v>
      </c>
      <c r="DM33" s="651"/>
      <c r="DN33" s="651"/>
      <c r="DO33" s="651"/>
      <c r="DP33" s="651"/>
      <c r="DQ33" s="651"/>
      <c r="DR33" s="651"/>
      <c r="DS33" s="651"/>
      <c r="DT33" s="651"/>
      <c r="DU33" s="651"/>
      <c r="DV33" s="652"/>
      <c r="DW33" s="641">
        <v>37.799999999999997</v>
      </c>
      <c r="DX33" s="653"/>
      <c r="DY33" s="653"/>
      <c r="DZ33" s="653"/>
      <c r="EA33" s="653"/>
      <c r="EB33" s="653"/>
      <c r="EC33" s="680"/>
    </row>
    <row r="34" spans="2:133" ht="11.25" customHeight="1" x14ac:dyDescent="0.15">
      <c r="B34" s="635" t="s">
        <v>253</v>
      </c>
      <c r="C34" s="636"/>
      <c r="D34" s="636"/>
      <c r="E34" s="636"/>
      <c r="F34" s="636"/>
      <c r="G34" s="636"/>
      <c r="H34" s="636"/>
      <c r="I34" s="636"/>
      <c r="J34" s="636"/>
      <c r="K34" s="636"/>
      <c r="L34" s="636"/>
      <c r="M34" s="636"/>
      <c r="N34" s="636"/>
      <c r="O34" s="636"/>
      <c r="P34" s="636"/>
      <c r="Q34" s="637"/>
      <c r="R34" s="638">
        <v>83562</v>
      </c>
      <c r="S34" s="639"/>
      <c r="T34" s="639"/>
      <c r="U34" s="639"/>
      <c r="V34" s="639"/>
      <c r="W34" s="639"/>
      <c r="X34" s="639"/>
      <c r="Y34" s="640"/>
      <c r="Z34" s="671">
        <v>0.1</v>
      </c>
      <c r="AA34" s="671"/>
      <c r="AB34" s="671"/>
      <c r="AC34" s="671"/>
      <c r="AD34" s="672">
        <v>43590</v>
      </c>
      <c r="AE34" s="672"/>
      <c r="AF34" s="672"/>
      <c r="AG34" s="672"/>
      <c r="AH34" s="672"/>
      <c r="AI34" s="672"/>
      <c r="AJ34" s="672"/>
      <c r="AK34" s="672"/>
      <c r="AL34" s="641">
        <v>0.1</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254</v>
      </c>
      <c r="CE34" s="678"/>
      <c r="CF34" s="678"/>
      <c r="CG34" s="678"/>
      <c r="CH34" s="678"/>
      <c r="CI34" s="678"/>
      <c r="CJ34" s="678"/>
      <c r="CK34" s="678"/>
      <c r="CL34" s="678"/>
      <c r="CM34" s="678"/>
      <c r="CN34" s="678"/>
      <c r="CO34" s="678"/>
      <c r="CP34" s="678"/>
      <c r="CQ34" s="679"/>
      <c r="CR34" s="638">
        <v>11234799</v>
      </c>
      <c r="CS34" s="639"/>
      <c r="CT34" s="639"/>
      <c r="CU34" s="639"/>
      <c r="CV34" s="639"/>
      <c r="CW34" s="639"/>
      <c r="CX34" s="639"/>
      <c r="CY34" s="640"/>
      <c r="CZ34" s="641">
        <v>11.4</v>
      </c>
      <c r="DA34" s="653"/>
      <c r="DB34" s="653"/>
      <c r="DC34" s="654"/>
      <c r="DD34" s="644">
        <v>8631548</v>
      </c>
      <c r="DE34" s="639"/>
      <c r="DF34" s="639"/>
      <c r="DG34" s="639"/>
      <c r="DH34" s="639"/>
      <c r="DI34" s="639"/>
      <c r="DJ34" s="639"/>
      <c r="DK34" s="640"/>
      <c r="DL34" s="644">
        <v>8056806</v>
      </c>
      <c r="DM34" s="639"/>
      <c r="DN34" s="639"/>
      <c r="DO34" s="639"/>
      <c r="DP34" s="639"/>
      <c r="DQ34" s="639"/>
      <c r="DR34" s="639"/>
      <c r="DS34" s="639"/>
      <c r="DT34" s="639"/>
      <c r="DU34" s="639"/>
      <c r="DV34" s="640"/>
      <c r="DW34" s="641">
        <v>18.2</v>
      </c>
      <c r="DX34" s="653"/>
      <c r="DY34" s="653"/>
      <c r="DZ34" s="653"/>
      <c r="EA34" s="653"/>
      <c r="EB34" s="653"/>
      <c r="EC34" s="680"/>
    </row>
    <row r="35" spans="2:133" ht="11.25" customHeight="1" x14ac:dyDescent="0.15">
      <c r="B35" s="635" t="s">
        <v>255</v>
      </c>
      <c r="C35" s="636"/>
      <c r="D35" s="636"/>
      <c r="E35" s="636"/>
      <c r="F35" s="636"/>
      <c r="G35" s="636"/>
      <c r="H35" s="636"/>
      <c r="I35" s="636"/>
      <c r="J35" s="636"/>
      <c r="K35" s="636"/>
      <c r="L35" s="636"/>
      <c r="M35" s="636"/>
      <c r="N35" s="636"/>
      <c r="O35" s="636"/>
      <c r="P35" s="636"/>
      <c r="Q35" s="637"/>
      <c r="R35" s="638">
        <v>42699</v>
      </c>
      <c r="S35" s="639"/>
      <c r="T35" s="639"/>
      <c r="U35" s="639"/>
      <c r="V35" s="639"/>
      <c r="W35" s="639"/>
      <c r="X35" s="639"/>
      <c r="Y35" s="640"/>
      <c r="Z35" s="671">
        <v>0</v>
      </c>
      <c r="AA35" s="671"/>
      <c r="AB35" s="671"/>
      <c r="AC35" s="671"/>
      <c r="AD35" s="672" t="s">
        <v>66</v>
      </c>
      <c r="AE35" s="672"/>
      <c r="AF35" s="672"/>
      <c r="AG35" s="672"/>
      <c r="AH35" s="672"/>
      <c r="AI35" s="672"/>
      <c r="AJ35" s="672"/>
      <c r="AK35" s="672"/>
      <c r="AL35" s="641" t="s">
        <v>66</v>
      </c>
      <c r="AM35" s="642"/>
      <c r="AN35" s="642"/>
      <c r="AO35" s="673"/>
      <c r="AP35" s="90"/>
      <c r="AQ35" s="699" t="s">
        <v>256</v>
      </c>
      <c r="AR35" s="700"/>
      <c r="AS35" s="700"/>
      <c r="AT35" s="700"/>
      <c r="AU35" s="700"/>
      <c r="AV35" s="700"/>
      <c r="AW35" s="700"/>
      <c r="AX35" s="700"/>
      <c r="AY35" s="700"/>
      <c r="AZ35" s="700"/>
      <c r="BA35" s="700"/>
      <c r="BB35" s="700"/>
      <c r="BC35" s="700"/>
      <c r="BD35" s="700"/>
      <c r="BE35" s="700"/>
      <c r="BF35" s="701"/>
      <c r="BG35" s="699" t="s">
        <v>257</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258</v>
      </c>
      <c r="CE35" s="678"/>
      <c r="CF35" s="678"/>
      <c r="CG35" s="678"/>
      <c r="CH35" s="678"/>
      <c r="CI35" s="678"/>
      <c r="CJ35" s="678"/>
      <c r="CK35" s="678"/>
      <c r="CL35" s="678"/>
      <c r="CM35" s="678"/>
      <c r="CN35" s="678"/>
      <c r="CO35" s="678"/>
      <c r="CP35" s="678"/>
      <c r="CQ35" s="679"/>
      <c r="CR35" s="638">
        <v>679802</v>
      </c>
      <c r="CS35" s="651"/>
      <c r="CT35" s="651"/>
      <c r="CU35" s="651"/>
      <c r="CV35" s="651"/>
      <c r="CW35" s="651"/>
      <c r="CX35" s="651"/>
      <c r="CY35" s="652"/>
      <c r="CZ35" s="641">
        <v>0.7</v>
      </c>
      <c r="DA35" s="653"/>
      <c r="DB35" s="653"/>
      <c r="DC35" s="654"/>
      <c r="DD35" s="644">
        <v>589022</v>
      </c>
      <c r="DE35" s="651"/>
      <c r="DF35" s="651"/>
      <c r="DG35" s="651"/>
      <c r="DH35" s="651"/>
      <c r="DI35" s="651"/>
      <c r="DJ35" s="651"/>
      <c r="DK35" s="652"/>
      <c r="DL35" s="644">
        <v>589022</v>
      </c>
      <c r="DM35" s="651"/>
      <c r="DN35" s="651"/>
      <c r="DO35" s="651"/>
      <c r="DP35" s="651"/>
      <c r="DQ35" s="651"/>
      <c r="DR35" s="651"/>
      <c r="DS35" s="651"/>
      <c r="DT35" s="651"/>
      <c r="DU35" s="651"/>
      <c r="DV35" s="652"/>
      <c r="DW35" s="641">
        <v>1.3</v>
      </c>
      <c r="DX35" s="653"/>
      <c r="DY35" s="653"/>
      <c r="DZ35" s="653"/>
      <c r="EA35" s="653"/>
      <c r="EB35" s="653"/>
      <c r="EC35" s="680"/>
    </row>
    <row r="36" spans="2:133" ht="11.25" customHeight="1" x14ac:dyDescent="0.15">
      <c r="B36" s="635" t="s">
        <v>259</v>
      </c>
      <c r="C36" s="636"/>
      <c r="D36" s="636"/>
      <c r="E36" s="636"/>
      <c r="F36" s="636"/>
      <c r="G36" s="636"/>
      <c r="H36" s="636"/>
      <c r="I36" s="636"/>
      <c r="J36" s="636"/>
      <c r="K36" s="636"/>
      <c r="L36" s="636"/>
      <c r="M36" s="636"/>
      <c r="N36" s="636"/>
      <c r="O36" s="636"/>
      <c r="P36" s="636"/>
      <c r="Q36" s="637"/>
      <c r="R36" s="638">
        <v>1757735</v>
      </c>
      <c r="S36" s="639"/>
      <c r="T36" s="639"/>
      <c r="U36" s="639"/>
      <c r="V36" s="639"/>
      <c r="W36" s="639"/>
      <c r="X36" s="639"/>
      <c r="Y36" s="640"/>
      <c r="Z36" s="671">
        <v>1.7</v>
      </c>
      <c r="AA36" s="671"/>
      <c r="AB36" s="671"/>
      <c r="AC36" s="671"/>
      <c r="AD36" s="672" t="s">
        <v>66</v>
      </c>
      <c r="AE36" s="672"/>
      <c r="AF36" s="672"/>
      <c r="AG36" s="672"/>
      <c r="AH36" s="672"/>
      <c r="AI36" s="672"/>
      <c r="AJ36" s="672"/>
      <c r="AK36" s="672"/>
      <c r="AL36" s="641" t="s">
        <v>66</v>
      </c>
      <c r="AM36" s="642"/>
      <c r="AN36" s="642"/>
      <c r="AO36" s="673"/>
      <c r="AP36" s="90"/>
      <c r="AQ36" s="690" t="s">
        <v>260</v>
      </c>
      <c r="AR36" s="691"/>
      <c r="AS36" s="691"/>
      <c r="AT36" s="691"/>
      <c r="AU36" s="691"/>
      <c r="AV36" s="691"/>
      <c r="AW36" s="691"/>
      <c r="AX36" s="691"/>
      <c r="AY36" s="692"/>
      <c r="AZ36" s="693">
        <v>9392422</v>
      </c>
      <c r="BA36" s="694"/>
      <c r="BB36" s="694"/>
      <c r="BC36" s="694"/>
      <c r="BD36" s="694"/>
      <c r="BE36" s="694"/>
      <c r="BF36" s="695"/>
      <c r="BG36" s="696" t="s">
        <v>261</v>
      </c>
      <c r="BH36" s="697"/>
      <c r="BI36" s="697"/>
      <c r="BJ36" s="697"/>
      <c r="BK36" s="697"/>
      <c r="BL36" s="697"/>
      <c r="BM36" s="697"/>
      <c r="BN36" s="697"/>
      <c r="BO36" s="697"/>
      <c r="BP36" s="697"/>
      <c r="BQ36" s="697"/>
      <c r="BR36" s="697"/>
      <c r="BS36" s="697"/>
      <c r="BT36" s="697"/>
      <c r="BU36" s="698"/>
      <c r="BV36" s="693">
        <v>470195</v>
      </c>
      <c r="BW36" s="694"/>
      <c r="BX36" s="694"/>
      <c r="BY36" s="694"/>
      <c r="BZ36" s="694"/>
      <c r="CA36" s="694"/>
      <c r="CB36" s="695"/>
      <c r="CD36" s="677" t="s">
        <v>262</v>
      </c>
      <c r="CE36" s="678"/>
      <c r="CF36" s="678"/>
      <c r="CG36" s="678"/>
      <c r="CH36" s="678"/>
      <c r="CI36" s="678"/>
      <c r="CJ36" s="678"/>
      <c r="CK36" s="678"/>
      <c r="CL36" s="678"/>
      <c r="CM36" s="678"/>
      <c r="CN36" s="678"/>
      <c r="CO36" s="678"/>
      <c r="CP36" s="678"/>
      <c r="CQ36" s="679"/>
      <c r="CR36" s="638">
        <v>28467564</v>
      </c>
      <c r="CS36" s="639"/>
      <c r="CT36" s="639"/>
      <c r="CU36" s="639"/>
      <c r="CV36" s="639"/>
      <c r="CW36" s="639"/>
      <c r="CX36" s="639"/>
      <c r="CY36" s="640"/>
      <c r="CZ36" s="641">
        <v>28.9</v>
      </c>
      <c r="DA36" s="653"/>
      <c r="DB36" s="653"/>
      <c r="DC36" s="654"/>
      <c r="DD36" s="644">
        <v>6444779</v>
      </c>
      <c r="DE36" s="639"/>
      <c r="DF36" s="639"/>
      <c r="DG36" s="639"/>
      <c r="DH36" s="639"/>
      <c r="DI36" s="639"/>
      <c r="DJ36" s="639"/>
      <c r="DK36" s="640"/>
      <c r="DL36" s="644">
        <v>2460247</v>
      </c>
      <c r="DM36" s="639"/>
      <c r="DN36" s="639"/>
      <c r="DO36" s="639"/>
      <c r="DP36" s="639"/>
      <c r="DQ36" s="639"/>
      <c r="DR36" s="639"/>
      <c r="DS36" s="639"/>
      <c r="DT36" s="639"/>
      <c r="DU36" s="639"/>
      <c r="DV36" s="640"/>
      <c r="DW36" s="641">
        <v>5.6</v>
      </c>
      <c r="DX36" s="653"/>
      <c r="DY36" s="653"/>
      <c r="DZ36" s="653"/>
      <c r="EA36" s="653"/>
      <c r="EB36" s="653"/>
      <c r="EC36" s="680"/>
    </row>
    <row r="37" spans="2:133" ht="11.25" customHeight="1" x14ac:dyDescent="0.15">
      <c r="B37" s="635" t="s">
        <v>263</v>
      </c>
      <c r="C37" s="636"/>
      <c r="D37" s="636"/>
      <c r="E37" s="636"/>
      <c r="F37" s="636"/>
      <c r="G37" s="636"/>
      <c r="H37" s="636"/>
      <c r="I37" s="636"/>
      <c r="J37" s="636"/>
      <c r="K37" s="636"/>
      <c r="L37" s="636"/>
      <c r="M37" s="636"/>
      <c r="N37" s="636"/>
      <c r="O37" s="636"/>
      <c r="P37" s="636"/>
      <c r="Q37" s="637"/>
      <c r="R37" s="638">
        <v>1367081</v>
      </c>
      <c r="S37" s="639"/>
      <c r="T37" s="639"/>
      <c r="U37" s="639"/>
      <c r="V37" s="639"/>
      <c r="W37" s="639"/>
      <c r="X37" s="639"/>
      <c r="Y37" s="640"/>
      <c r="Z37" s="671">
        <v>1.3</v>
      </c>
      <c r="AA37" s="671"/>
      <c r="AB37" s="671"/>
      <c r="AC37" s="671"/>
      <c r="AD37" s="672" t="s">
        <v>66</v>
      </c>
      <c r="AE37" s="672"/>
      <c r="AF37" s="672"/>
      <c r="AG37" s="672"/>
      <c r="AH37" s="672"/>
      <c r="AI37" s="672"/>
      <c r="AJ37" s="672"/>
      <c r="AK37" s="672"/>
      <c r="AL37" s="641" t="s">
        <v>66</v>
      </c>
      <c r="AM37" s="642"/>
      <c r="AN37" s="642"/>
      <c r="AO37" s="673"/>
      <c r="AQ37" s="681" t="s">
        <v>264</v>
      </c>
      <c r="AR37" s="682"/>
      <c r="AS37" s="682"/>
      <c r="AT37" s="682"/>
      <c r="AU37" s="682"/>
      <c r="AV37" s="682"/>
      <c r="AW37" s="682"/>
      <c r="AX37" s="682"/>
      <c r="AY37" s="683"/>
      <c r="AZ37" s="638">
        <v>1780541</v>
      </c>
      <c r="BA37" s="639"/>
      <c r="BB37" s="639"/>
      <c r="BC37" s="639"/>
      <c r="BD37" s="651"/>
      <c r="BE37" s="651"/>
      <c r="BF37" s="684"/>
      <c r="BG37" s="677" t="s">
        <v>265</v>
      </c>
      <c r="BH37" s="678"/>
      <c r="BI37" s="678"/>
      <c r="BJ37" s="678"/>
      <c r="BK37" s="678"/>
      <c r="BL37" s="678"/>
      <c r="BM37" s="678"/>
      <c r="BN37" s="678"/>
      <c r="BO37" s="678"/>
      <c r="BP37" s="678"/>
      <c r="BQ37" s="678"/>
      <c r="BR37" s="678"/>
      <c r="BS37" s="678"/>
      <c r="BT37" s="678"/>
      <c r="BU37" s="679"/>
      <c r="BV37" s="638">
        <v>364659</v>
      </c>
      <c r="BW37" s="639"/>
      <c r="BX37" s="639"/>
      <c r="BY37" s="639"/>
      <c r="BZ37" s="639"/>
      <c r="CA37" s="639"/>
      <c r="CB37" s="685"/>
      <c r="CD37" s="677" t="s">
        <v>266</v>
      </c>
      <c r="CE37" s="678"/>
      <c r="CF37" s="678"/>
      <c r="CG37" s="678"/>
      <c r="CH37" s="678"/>
      <c r="CI37" s="678"/>
      <c r="CJ37" s="678"/>
      <c r="CK37" s="678"/>
      <c r="CL37" s="678"/>
      <c r="CM37" s="678"/>
      <c r="CN37" s="678"/>
      <c r="CO37" s="678"/>
      <c r="CP37" s="678"/>
      <c r="CQ37" s="679"/>
      <c r="CR37" s="638">
        <v>24645</v>
      </c>
      <c r="CS37" s="651"/>
      <c r="CT37" s="651"/>
      <c r="CU37" s="651"/>
      <c r="CV37" s="651"/>
      <c r="CW37" s="651"/>
      <c r="CX37" s="651"/>
      <c r="CY37" s="652"/>
      <c r="CZ37" s="641">
        <v>0</v>
      </c>
      <c r="DA37" s="653"/>
      <c r="DB37" s="653"/>
      <c r="DC37" s="654"/>
      <c r="DD37" s="644">
        <v>24645</v>
      </c>
      <c r="DE37" s="651"/>
      <c r="DF37" s="651"/>
      <c r="DG37" s="651"/>
      <c r="DH37" s="651"/>
      <c r="DI37" s="651"/>
      <c r="DJ37" s="651"/>
      <c r="DK37" s="652"/>
      <c r="DL37" s="644">
        <v>24645</v>
      </c>
      <c r="DM37" s="651"/>
      <c r="DN37" s="651"/>
      <c r="DO37" s="651"/>
      <c r="DP37" s="651"/>
      <c r="DQ37" s="651"/>
      <c r="DR37" s="651"/>
      <c r="DS37" s="651"/>
      <c r="DT37" s="651"/>
      <c r="DU37" s="651"/>
      <c r="DV37" s="652"/>
      <c r="DW37" s="641">
        <v>0.1</v>
      </c>
      <c r="DX37" s="653"/>
      <c r="DY37" s="653"/>
      <c r="DZ37" s="653"/>
      <c r="EA37" s="653"/>
      <c r="EB37" s="653"/>
      <c r="EC37" s="680"/>
    </row>
    <row r="38" spans="2:133" ht="11.25" customHeight="1" x14ac:dyDescent="0.15">
      <c r="B38" s="635" t="s">
        <v>267</v>
      </c>
      <c r="C38" s="636"/>
      <c r="D38" s="636"/>
      <c r="E38" s="636"/>
      <c r="F38" s="636"/>
      <c r="G38" s="636"/>
      <c r="H38" s="636"/>
      <c r="I38" s="636"/>
      <c r="J38" s="636"/>
      <c r="K38" s="636"/>
      <c r="L38" s="636"/>
      <c r="M38" s="636"/>
      <c r="N38" s="636"/>
      <c r="O38" s="636"/>
      <c r="P38" s="636"/>
      <c r="Q38" s="637"/>
      <c r="R38" s="638">
        <v>3638569</v>
      </c>
      <c r="S38" s="639"/>
      <c r="T38" s="639"/>
      <c r="U38" s="639"/>
      <c r="V38" s="639"/>
      <c r="W38" s="639"/>
      <c r="X38" s="639"/>
      <c r="Y38" s="640"/>
      <c r="Z38" s="671">
        <v>3.6</v>
      </c>
      <c r="AA38" s="671"/>
      <c r="AB38" s="671"/>
      <c r="AC38" s="671"/>
      <c r="AD38" s="672">
        <v>106805</v>
      </c>
      <c r="AE38" s="672"/>
      <c r="AF38" s="672"/>
      <c r="AG38" s="672"/>
      <c r="AH38" s="672"/>
      <c r="AI38" s="672"/>
      <c r="AJ38" s="672"/>
      <c r="AK38" s="672"/>
      <c r="AL38" s="641">
        <v>0.3</v>
      </c>
      <c r="AM38" s="642"/>
      <c r="AN38" s="642"/>
      <c r="AO38" s="673"/>
      <c r="AQ38" s="681" t="s">
        <v>268</v>
      </c>
      <c r="AR38" s="682"/>
      <c r="AS38" s="682"/>
      <c r="AT38" s="682"/>
      <c r="AU38" s="682"/>
      <c r="AV38" s="682"/>
      <c r="AW38" s="682"/>
      <c r="AX38" s="682"/>
      <c r="AY38" s="683"/>
      <c r="AZ38" s="638">
        <v>891834</v>
      </c>
      <c r="BA38" s="639"/>
      <c r="BB38" s="639"/>
      <c r="BC38" s="639"/>
      <c r="BD38" s="651"/>
      <c r="BE38" s="651"/>
      <c r="BF38" s="684"/>
      <c r="BG38" s="677" t="s">
        <v>269</v>
      </c>
      <c r="BH38" s="678"/>
      <c r="BI38" s="678"/>
      <c r="BJ38" s="678"/>
      <c r="BK38" s="678"/>
      <c r="BL38" s="678"/>
      <c r="BM38" s="678"/>
      <c r="BN38" s="678"/>
      <c r="BO38" s="678"/>
      <c r="BP38" s="678"/>
      <c r="BQ38" s="678"/>
      <c r="BR38" s="678"/>
      <c r="BS38" s="678"/>
      <c r="BT38" s="678"/>
      <c r="BU38" s="679"/>
      <c r="BV38" s="638">
        <v>27901</v>
      </c>
      <c r="BW38" s="639"/>
      <c r="BX38" s="639"/>
      <c r="BY38" s="639"/>
      <c r="BZ38" s="639"/>
      <c r="CA38" s="639"/>
      <c r="CB38" s="685"/>
      <c r="CD38" s="677" t="s">
        <v>270</v>
      </c>
      <c r="CE38" s="678"/>
      <c r="CF38" s="678"/>
      <c r="CG38" s="678"/>
      <c r="CH38" s="678"/>
      <c r="CI38" s="678"/>
      <c r="CJ38" s="678"/>
      <c r="CK38" s="678"/>
      <c r="CL38" s="678"/>
      <c r="CM38" s="678"/>
      <c r="CN38" s="678"/>
      <c r="CO38" s="678"/>
      <c r="CP38" s="678"/>
      <c r="CQ38" s="679"/>
      <c r="CR38" s="638">
        <v>6535659</v>
      </c>
      <c r="CS38" s="639"/>
      <c r="CT38" s="639"/>
      <c r="CU38" s="639"/>
      <c r="CV38" s="639"/>
      <c r="CW38" s="639"/>
      <c r="CX38" s="639"/>
      <c r="CY38" s="640"/>
      <c r="CZ38" s="641">
        <v>6.6</v>
      </c>
      <c r="DA38" s="653"/>
      <c r="DB38" s="653"/>
      <c r="DC38" s="654"/>
      <c r="DD38" s="644">
        <v>5189030</v>
      </c>
      <c r="DE38" s="639"/>
      <c r="DF38" s="639"/>
      <c r="DG38" s="639"/>
      <c r="DH38" s="639"/>
      <c r="DI38" s="639"/>
      <c r="DJ38" s="639"/>
      <c r="DK38" s="640"/>
      <c r="DL38" s="644">
        <v>5025067</v>
      </c>
      <c r="DM38" s="639"/>
      <c r="DN38" s="639"/>
      <c r="DO38" s="639"/>
      <c r="DP38" s="639"/>
      <c r="DQ38" s="639"/>
      <c r="DR38" s="639"/>
      <c r="DS38" s="639"/>
      <c r="DT38" s="639"/>
      <c r="DU38" s="639"/>
      <c r="DV38" s="640"/>
      <c r="DW38" s="641">
        <v>11.4</v>
      </c>
      <c r="DX38" s="653"/>
      <c r="DY38" s="653"/>
      <c r="DZ38" s="653"/>
      <c r="EA38" s="653"/>
      <c r="EB38" s="653"/>
      <c r="EC38" s="680"/>
    </row>
    <row r="39" spans="2:133" ht="11.25" customHeight="1" x14ac:dyDescent="0.15">
      <c r="B39" s="635" t="s">
        <v>271</v>
      </c>
      <c r="C39" s="636"/>
      <c r="D39" s="636"/>
      <c r="E39" s="636"/>
      <c r="F39" s="636"/>
      <c r="G39" s="636"/>
      <c r="H39" s="636"/>
      <c r="I39" s="636"/>
      <c r="J39" s="636"/>
      <c r="K39" s="636"/>
      <c r="L39" s="636"/>
      <c r="M39" s="636"/>
      <c r="N39" s="636"/>
      <c r="O39" s="636"/>
      <c r="P39" s="636"/>
      <c r="Q39" s="637"/>
      <c r="R39" s="638">
        <v>5085400</v>
      </c>
      <c r="S39" s="639"/>
      <c r="T39" s="639"/>
      <c r="U39" s="639"/>
      <c r="V39" s="639"/>
      <c r="W39" s="639"/>
      <c r="X39" s="639"/>
      <c r="Y39" s="640"/>
      <c r="Z39" s="671">
        <v>5</v>
      </c>
      <c r="AA39" s="671"/>
      <c r="AB39" s="671"/>
      <c r="AC39" s="671"/>
      <c r="AD39" s="672" t="s">
        <v>66</v>
      </c>
      <c r="AE39" s="672"/>
      <c r="AF39" s="672"/>
      <c r="AG39" s="672"/>
      <c r="AH39" s="672"/>
      <c r="AI39" s="672"/>
      <c r="AJ39" s="672"/>
      <c r="AK39" s="672"/>
      <c r="AL39" s="641" t="s">
        <v>66</v>
      </c>
      <c r="AM39" s="642"/>
      <c r="AN39" s="642"/>
      <c r="AO39" s="673"/>
      <c r="AQ39" s="681" t="s">
        <v>272</v>
      </c>
      <c r="AR39" s="682"/>
      <c r="AS39" s="682"/>
      <c r="AT39" s="682"/>
      <c r="AU39" s="682"/>
      <c r="AV39" s="682"/>
      <c r="AW39" s="682"/>
      <c r="AX39" s="682"/>
      <c r="AY39" s="683"/>
      <c r="AZ39" s="638">
        <v>184388</v>
      </c>
      <c r="BA39" s="639"/>
      <c r="BB39" s="639"/>
      <c r="BC39" s="639"/>
      <c r="BD39" s="651"/>
      <c r="BE39" s="651"/>
      <c r="BF39" s="684"/>
      <c r="BG39" s="677" t="s">
        <v>273</v>
      </c>
      <c r="BH39" s="678"/>
      <c r="BI39" s="678"/>
      <c r="BJ39" s="678"/>
      <c r="BK39" s="678"/>
      <c r="BL39" s="678"/>
      <c r="BM39" s="678"/>
      <c r="BN39" s="678"/>
      <c r="BO39" s="678"/>
      <c r="BP39" s="678"/>
      <c r="BQ39" s="678"/>
      <c r="BR39" s="678"/>
      <c r="BS39" s="678"/>
      <c r="BT39" s="678"/>
      <c r="BU39" s="679"/>
      <c r="BV39" s="638">
        <v>45529</v>
      </c>
      <c r="BW39" s="639"/>
      <c r="BX39" s="639"/>
      <c r="BY39" s="639"/>
      <c r="BZ39" s="639"/>
      <c r="CA39" s="639"/>
      <c r="CB39" s="685"/>
      <c r="CD39" s="677" t="s">
        <v>274</v>
      </c>
      <c r="CE39" s="678"/>
      <c r="CF39" s="678"/>
      <c r="CG39" s="678"/>
      <c r="CH39" s="678"/>
      <c r="CI39" s="678"/>
      <c r="CJ39" s="678"/>
      <c r="CK39" s="678"/>
      <c r="CL39" s="678"/>
      <c r="CM39" s="678"/>
      <c r="CN39" s="678"/>
      <c r="CO39" s="678"/>
      <c r="CP39" s="678"/>
      <c r="CQ39" s="679"/>
      <c r="CR39" s="638">
        <v>242820</v>
      </c>
      <c r="CS39" s="651"/>
      <c r="CT39" s="651"/>
      <c r="CU39" s="651"/>
      <c r="CV39" s="651"/>
      <c r="CW39" s="651"/>
      <c r="CX39" s="651"/>
      <c r="CY39" s="652"/>
      <c r="CZ39" s="641">
        <v>0.2</v>
      </c>
      <c r="DA39" s="653"/>
      <c r="DB39" s="653"/>
      <c r="DC39" s="654"/>
      <c r="DD39" s="644">
        <v>220103</v>
      </c>
      <c r="DE39" s="651"/>
      <c r="DF39" s="651"/>
      <c r="DG39" s="651"/>
      <c r="DH39" s="651"/>
      <c r="DI39" s="651"/>
      <c r="DJ39" s="651"/>
      <c r="DK39" s="652"/>
      <c r="DL39" s="644" t="s">
        <v>66</v>
      </c>
      <c r="DM39" s="651"/>
      <c r="DN39" s="651"/>
      <c r="DO39" s="651"/>
      <c r="DP39" s="651"/>
      <c r="DQ39" s="651"/>
      <c r="DR39" s="651"/>
      <c r="DS39" s="651"/>
      <c r="DT39" s="651"/>
      <c r="DU39" s="651"/>
      <c r="DV39" s="652"/>
      <c r="DW39" s="641" t="s">
        <v>66</v>
      </c>
      <c r="DX39" s="653"/>
      <c r="DY39" s="653"/>
      <c r="DZ39" s="653"/>
      <c r="EA39" s="653"/>
      <c r="EB39" s="653"/>
      <c r="EC39" s="680"/>
    </row>
    <row r="40" spans="2:133" ht="11.25" customHeight="1" x14ac:dyDescent="0.15">
      <c r="B40" s="635" t="s">
        <v>275</v>
      </c>
      <c r="C40" s="636"/>
      <c r="D40" s="636"/>
      <c r="E40" s="636"/>
      <c r="F40" s="636"/>
      <c r="G40" s="636"/>
      <c r="H40" s="636"/>
      <c r="I40" s="636"/>
      <c r="J40" s="636"/>
      <c r="K40" s="636"/>
      <c r="L40" s="636"/>
      <c r="M40" s="636"/>
      <c r="N40" s="636"/>
      <c r="O40" s="636"/>
      <c r="P40" s="636"/>
      <c r="Q40" s="637"/>
      <c r="R40" s="638" t="s">
        <v>66</v>
      </c>
      <c r="S40" s="639"/>
      <c r="T40" s="639"/>
      <c r="U40" s="639"/>
      <c r="V40" s="639"/>
      <c r="W40" s="639"/>
      <c r="X40" s="639"/>
      <c r="Y40" s="640"/>
      <c r="Z40" s="671" t="s">
        <v>66</v>
      </c>
      <c r="AA40" s="671"/>
      <c r="AB40" s="671"/>
      <c r="AC40" s="671"/>
      <c r="AD40" s="672" t="s">
        <v>66</v>
      </c>
      <c r="AE40" s="672"/>
      <c r="AF40" s="672"/>
      <c r="AG40" s="672"/>
      <c r="AH40" s="672"/>
      <c r="AI40" s="672"/>
      <c r="AJ40" s="672"/>
      <c r="AK40" s="672"/>
      <c r="AL40" s="641" t="s">
        <v>66</v>
      </c>
      <c r="AM40" s="642"/>
      <c r="AN40" s="642"/>
      <c r="AO40" s="673"/>
      <c r="AQ40" s="681" t="s">
        <v>276</v>
      </c>
      <c r="AR40" s="682"/>
      <c r="AS40" s="682"/>
      <c r="AT40" s="682"/>
      <c r="AU40" s="682"/>
      <c r="AV40" s="682"/>
      <c r="AW40" s="682"/>
      <c r="AX40" s="682"/>
      <c r="AY40" s="683"/>
      <c r="AZ40" s="638" t="s">
        <v>66</v>
      </c>
      <c r="BA40" s="639"/>
      <c r="BB40" s="639"/>
      <c r="BC40" s="639"/>
      <c r="BD40" s="651"/>
      <c r="BE40" s="651"/>
      <c r="BF40" s="684"/>
      <c r="BG40" s="686" t="s">
        <v>277</v>
      </c>
      <c r="BH40" s="687"/>
      <c r="BI40" s="687"/>
      <c r="BJ40" s="687"/>
      <c r="BK40" s="687"/>
      <c r="BL40" s="91"/>
      <c r="BM40" s="678" t="s">
        <v>278</v>
      </c>
      <c r="BN40" s="678"/>
      <c r="BO40" s="678"/>
      <c r="BP40" s="678"/>
      <c r="BQ40" s="678"/>
      <c r="BR40" s="678"/>
      <c r="BS40" s="678"/>
      <c r="BT40" s="678"/>
      <c r="BU40" s="679"/>
      <c r="BV40" s="638">
        <v>101</v>
      </c>
      <c r="BW40" s="639"/>
      <c r="BX40" s="639"/>
      <c r="BY40" s="639"/>
      <c r="BZ40" s="639"/>
      <c r="CA40" s="639"/>
      <c r="CB40" s="685"/>
      <c r="CD40" s="677" t="s">
        <v>279</v>
      </c>
      <c r="CE40" s="678"/>
      <c r="CF40" s="678"/>
      <c r="CG40" s="678"/>
      <c r="CH40" s="678"/>
      <c r="CI40" s="678"/>
      <c r="CJ40" s="678"/>
      <c r="CK40" s="678"/>
      <c r="CL40" s="678"/>
      <c r="CM40" s="678"/>
      <c r="CN40" s="678"/>
      <c r="CO40" s="678"/>
      <c r="CP40" s="678"/>
      <c r="CQ40" s="679"/>
      <c r="CR40" s="638">
        <v>2117110</v>
      </c>
      <c r="CS40" s="639"/>
      <c r="CT40" s="639"/>
      <c r="CU40" s="639"/>
      <c r="CV40" s="639"/>
      <c r="CW40" s="639"/>
      <c r="CX40" s="639"/>
      <c r="CY40" s="640"/>
      <c r="CZ40" s="641">
        <v>2.1</v>
      </c>
      <c r="DA40" s="653"/>
      <c r="DB40" s="653"/>
      <c r="DC40" s="654"/>
      <c r="DD40" s="644">
        <v>599296</v>
      </c>
      <c r="DE40" s="639"/>
      <c r="DF40" s="639"/>
      <c r="DG40" s="639"/>
      <c r="DH40" s="639"/>
      <c r="DI40" s="639"/>
      <c r="DJ40" s="639"/>
      <c r="DK40" s="640"/>
      <c r="DL40" s="644">
        <v>579715</v>
      </c>
      <c r="DM40" s="639"/>
      <c r="DN40" s="639"/>
      <c r="DO40" s="639"/>
      <c r="DP40" s="639"/>
      <c r="DQ40" s="639"/>
      <c r="DR40" s="639"/>
      <c r="DS40" s="639"/>
      <c r="DT40" s="639"/>
      <c r="DU40" s="639"/>
      <c r="DV40" s="640"/>
      <c r="DW40" s="641">
        <v>1.3</v>
      </c>
      <c r="DX40" s="653"/>
      <c r="DY40" s="653"/>
      <c r="DZ40" s="653"/>
      <c r="EA40" s="653"/>
      <c r="EB40" s="653"/>
      <c r="EC40" s="680"/>
    </row>
    <row r="41" spans="2:133" ht="11.25" customHeight="1" x14ac:dyDescent="0.15">
      <c r="B41" s="635" t="s">
        <v>280</v>
      </c>
      <c r="C41" s="636"/>
      <c r="D41" s="636"/>
      <c r="E41" s="636"/>
      <c r="F41" s="636"/>
      <c r="G41" s="636"/>
      <c r="H41" s="636"/>
      <c r="I41" s="636"/>
      <c r="J41" s="636"/>
      <c r="K41" s="636"/>
      <c r="L41" s="636"/>
      <c r="M41" s="636"/>
      <c r="N41" s="636"/>
      <c r="O41" s="636"/>
      <c r="P41" s="636"/>
      <c r="Q41" s="637"/>
      <c r="R41" s="638" t="s">
        <v>66</v>
      </c>
      <c r="S41" s="639"/>
      <c r="T41" s="639"/>
      <c r="U41" s="639"/>
      <c r="V41" s="639"/>
      <c r="W41" s="639"/>
      <c r="X41" s="639"/>
      <c r="Y41" s="640"/>
      <c r="Z41" s="671" t="s">
        <v>66</v>
      </c>
      <c r="AA41" s="671"/>
      <c r="AB41" s="671"/>
      <c r="AC41" s="671"/>
      <c r="AD41" s="672" t="s">
        <v>66</v>
      </c>
      <c r="AE41" s="672"/>
      <c r="AF41" s="672"/>
      <c r="AG41" s="672"/>
      <c r="AH41" s="672"/>
      <c r="AI41" s="672"/>
      <c r="AJ41" s="672"/>
      <c r="AK41" s="672"/>
      <c r="AL41" s="641" t="s">
        <v>66</v>
      </c>
      <c r="AM41" s="642"/>
      <c r="AN41" s="642"/>
      <c r="AO41" s="673"/>
      <c r="AQ41" s="681" t="s">
        <v>281</v>
      </c>
      <c r="AR41" s="682"/>
      <c r="AS41" s="682"/>
      <c r="AT41" s="682"/>
      <c r="AU41" s="682"/>
      <c r="AV41" s="682"/>
      <c r="AW41" s="682"/>
      <c r="AX41" s="682"/>
      <c r="AY41" s="683"/>
      <c r="AZ41" s="638">
        <v>1626740</v>
      </c>
      <c r="BA41" s="639"/>
      <c r="BB41" s="639"/>
      <c r="BC41" s="639"/>
      <c r="BD41" s="651"/>
      <c r="BE41" s="651"/>
      <c r="BF41" s="684"/>
      <c r="BG41" s="686"/>
      <c r="BH41" s="687"/>
      <c r="BI41" s="687"/>
      <c r="BJ41" s="687"/>
      <c r="BK41" s="687"/>
      <c r="BL41" s="91"/>
      <c r="BM41" s="678" t="s">
        <v>282</v>
      </c>
      <c r="BN41" s="678"/>
      <c r="BO41" s="678"/>
      <c r="BP41" s="678"/>
      <c r="BQ41" s="678"/>
      <c r="BR41" s="678"/>
      <c r="BS41" s="678"/>
      <c r="BT41" s="678"/>
      <c r="BU41" s="679"/>
      <c r="BV41" s="638">
        <v>1</v>
      </c>
      <c r="BW41" s="639"/>
      <c r="BX41" s="639"/>
      <c r="BY41" s="639"/>
      <c r="BZ41" s="639"/>
      <c r="CA41" s="639"/>
      <c r="CB41" s="685"/>
      <c r="CD41" s="677" t="s">
        <v>283</v>
      </c>
      <c r="CE41" s="678"/>
      <c r="CF41" s="678"/>
      <c r="CG41" s="678"/>
      <c r="CH41" s="678"/>
      <c r="CI41" s="678"/>
      <c r="CJ41" s="678"/>
      <c r="CK41" s="678"/>
      <c r="CL41" s="678"/>
      <c r="CM41" s="678"/>
      <c r="CN41" s="678"/>
      <c r="CO41" s="678"/>
      <c r="CP41" s="678"/>
      <c r="CQ41" s="679"/>
      <c r="CR41" s="638" t="s">
        <v>66</v>
      </c>
      <c r="CS41" s="651"/>
      <c r="CT41" s="651"/>
      <c r="CU41" s="651"/>
      <c r="CV41" s="651"/>
      <c r="CW41" s="651"/>
      <c r="CX41" s="651"/>
      <c r="CY41" s="652"/>
      <c r="CZ41" s="641" t="s">
        <v>66</v>
      </c>
      <c r="DA41" s="653"/>
      <c r="DB41" s="653"/>
      <c r="DC41" s="654"/>
      <c r="DD41" s="644" t="s">
        <v>66</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284</v>
      </c>
      <c r="C42" s="636"/>
      <c r="D42" s="636"/>
      <c r="E42" s="636"/>
      <c r="F42" s="636"/>
      <c r="G42" s="636"/>
      <c r="H42" s="636"/>
      <c r="I42" s="636"/>
      <c r="J42" s="636"/>
      <c r="K42" s="636"/>
      <c r="L42" s="636"/>
      <c r="M42" s="636"/>
      <c r="N42" s="636"/>
      <c r="O42" s="636"/>
      <c r="P42" s="636"/>
      <c r="Q42" s="637"/>
      <c r="R42" s="638">
        <v>2735200</v>
      </c>
      <c r="S42" s="639"/>
      <c r="T42" s="639"/>
      <c r="U42" s="639"/>
      <c r="V42" s="639"/>
      <c r="W42" s="639"/>
      <c r="X42" s="639"/>
      <c r="Y42" s="640"/>
      <c r="Z42" s="671">
        <v>2.7</v>
      </c>
      <c r="AA42" s="671"/>
      <c r="AB42" s="671"/>
      <c r="AC42" s="671"/>
      <c r="AD42" s="672" t="s">
        <v>66</v>
      </c>
      <c r="AE42" s="672"/>
      <c r="AF42" s="672"/>
      <c r="AG42" s="672"/>
      <c r="AH42" s="672"/>
      <c r="AI42" s="672"/>
      <c r="AJ42" s="672"/>
      <c r="AK42" s="672"/>
      <c r="AL42" s="641" t="s">
        <v>66</v>
      </c>
      <c r="AM42" s="642"/>
      <c r="AN42" s="642"/>
      <c r="AO42" s="673"/>
      <c r="AQ42" s="674" t="s">
        <v>285</v>
      </c>
      <c r="AR42" s="675"/>
      <c r="AS42" s="675"/>
      <c r="AT42" s="675"/>
      <c r="AU42" s="675"/>
      <c r="AV42" s="675"/>
      <c r="AW42" s="675"/>
      <c r="AX42" s="675"/>
      <c r="AY42" s="676"/>
      <c r="AZ42" s="622">
        <v>4908919</v>
      </c>
      <c r="BA42" s="661"/>
      <c r="BB42" s="661"/>
      <c r="BC42" s="661"/>
      <c r="BD42" s="623"/>
      <c r="BE42" s="623"/>
      <c r="BF42" s="667"/>
      <c r="BG42" s="688"/>
      <c r="BH42" s="689"/>
      <c r="BI42" s="689"/>
      <c r="BJ42" s="689"/>
      <c r="BK42" s="689"/>
      <c r="BL42" s="92"/>
      <c r="BM42" s="668" t="s">
        <v>286</v>
      </c>
      <c r="BN42" s="668"/>
      <c r="BO42" s="668"/>
      <c r="BP42" s="668"/>
      <c r="BQ42" s="668"/>
      <c r="BR42" s="668"/>
      <c r="BS42" s="668"/>
      <c r="BT42" s="668"/>
      <c r="BU42" s="669"/>
      <c r="BV42" s="622">
        <v>277</v>
      </c>
      <c r="BW42" s="661"/>
      <c r="BX42" s="661"/>
      <c r="BY42" s="661"/>
      <c r="BZ42" s="661"/>
      <c r="CA42" s="661"/>
      <c r="CB42" s="670"/>
      <c r="CD42" s="635" t="s">
        <v>287</v>
      </c>
      <c r="CE42" s="636"/>
      <c r="CF42" s="636"/>
      <c r="CG42" s="636"/>
      <c r="CH42" s="636"/>
      <c r="CI42" s="636"/>
      <c r="CJ42" s="636"/>
      <c r="CK42" s="636"/>
      <c r="CL42" s="636"/>
      <c r="CM42" s="636"/>
      <c r="CN42" s="636"/>
      <c r="CO42" s="636"/>
      <c r="CP42" s="636"/>
      <c r="CQ42" s="637"/>
      <c r="CR42" s="638">
        <v>7522216</v>
      </c>
      <c r="CS42" s="639"/>
      <c r="CT42" s="639"/>
      <c r="CU42" s="639"/>
      <c r="CV42" s="639"/>
      <c r="CW42" s="639"/>
      <c r="CX42" s="639"/>
      <c r="CY42" s="640"/>
      <c r="CZ42" s="641">
        <v>7.6</v>
      </c>
      <c r="DA42" s="642"/>
      <c r="DB42" s="642"/>
      <c r="DC42" s="643"/>
      <c r="DD42" s="644">
        <v>1739893</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288</v>
      </c>
      <c r="C43" s="620"/>
      <c r="D43" s="620"/>
      <c r="E43" s="620"/>
      <c r="F43" s="620"/>
      <c r="G43" s="620"/>
      <c r="H43" s="620"/>
      <c r="I43" s="620"/>
      <c r="J43" s="620"/>
      <c r="K43" s="620"/>
      <c r="L43" s="620"/>
      <c r="M43" s="620"/>
      <c r="N43" s="620"/>
      <c r="O43" s="620"/>
      <c r="P43" s="620"/>
      <c r="Q43" s="621"/>
      <c r="R43" s="622">
        <v>101773262</v>
      </c>
      <c r="S43" s="661"/>
      <c r="T43" s="661"/>
      <c r="U43" s="661"/>
      <c r="V43" s="661"/>
      <c r="W43" s="661"/>
      <c r="X43" s="661"/>
      <c r="Y43" s="662"/>
      <c r="Z43" s="663">
        <v>100</v>
      </c>
      <c r="AA43" s="663"/>
      <c r="AB43" s="663"/>
      <c r="AC43" s="663"/>
      <c r="AD43" s="664">
        <v>41439877</v>
      </c>
      <c r="AE43" s="664"/>
      <c r="AF43" s="664"/>
      <c r="AG43" s="664"/>
      <c r="AH43" s="664"/>
      <c r="AI43" s="664"/>
      <c r="AJ43" s="664"/>
      <c r="AK43" s="664"/>
      <c r="AL43" s="625">
        <v>100</v>
      </c>
      <c r="AM43" s="665"/>
      <c r="AN43" s="665"/>
      <c r="AO43" s="666"/>
      <c r="BV43" s="93"/>
      <c r="BW43" s="93"/>
      <c r="BX43" s="93"/>
      <c r="BY43" s="93"/>
      <c r="BZ43" s="93"/>
      <c r="CA43" s="93"/>
      <c r="CB43" s="93"/>
      <c r="CD43" s="635" t="s">
        <v>289</v>
      </c>
      <c r="CE43" s="636"/>
      <c r="CF43" s="636"/>
      <c r="CG43" s="636"/>
      <c r="CH43" s="636"/>
      <c r="CI43" s="636"/>
      <c r="CJ43" s="636"/>
      <c r="CK43" s="636"/>
      <c r="CL43" s="636"/>
      <c r="CM43" s="636"/>
      <c r="CN43" s="636"/>
      <c r="CO43" s="636"/>
      <c r="CP43" s="636"/>
      <c r="CQ43" s="637"/>
      <c r="CR43" s="638">
        <v>367900</v>
      </c>
      <c r="CS43" s="651"/>
      <c r="CT43" s="651"/>
      <c r="CU43" s="651"/>
      <c r="CV43" s="651"/>
      <c r="CW43" s="651"/>
      <c r="CX43" s="651"/>
      <c r="CY43" s="652"/>
      <c r="CZ43" s="641">
        <v>0.4</v>
      </c>
      <c r="DA43" s="653"/>
      <c r="DB43" s="653"/>
      <c r="DC43" s="654"/>
      <c r="DD43" s="644">
        <v>345824</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236</v>
      </c>
      <c r="CE44" s="656"/>
      <c r="CF44" s="635" t="s">
        <v>290</v>
      </c>
      <c r="CG44" s="636"/>
      <c r="CH44" s="636"/>
      <c r="CI44" s="636"/>
      <c r="CJ44" s="636"/>
      <c r="CK44" s="636"/>
      <c r="CL44" s="636"/>
      <c r="CM44" s="636"/>
      <c r="CN44" s="636"/>
      <c r="CO44" s="636"/>
      <c r="CP44" s="636"/>
      <c r="CQ44" s="637"/>
      <c r="CR44" s="638">
        <v>7522216</v>
      </c>
      <c r="CS44" s="639"/>
      <c r="CT44" s="639"/>
      <c r="CU44" s="639"/>
      <c r="CV44" s="639"/>
      <c r="CW44" s="639"/>
      <c r="CX44" s="639"/>
      <c r="CY44" s="640"/>
      <c r="CZ44" s="641">
        <v>7.6</v>
      </c>
      <c r="DA44" s="642"/>
      <c r="DB44" s="642"/>
      <c r="DC44" s="643"/>
      <c r="DD44" s="644">
        <v>1739893</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292</v>
      </c>
      <c r="CG45" s="636"/>
      <c r="CH45" s="636"/>
      <c r="CI45" s="636"/>
      <c r="CJ45" s="636"/>
      <c r="CK45" s="636"/>
      <c r="CL45" s="636"/>
      <c r="CM45" s="636"/>
      <c r="CN45" s="636"/>
      <c r="CO45" s="636"/>
      <c r="CP45" s="636"/>
      <c r="CQ45" s="637"/>
      <c r="CR45" s="638">
        <v>4084078</v>
      </c>
      <c r="CS45" s="651"/>
      <c r="CT45" s="651"/>
      <c r="CU45" s="651"/>
      <c r="CV45" s="651"/>
      <c r="CW45" s="651"/>
      <c r="CX45" s="651"/>
      <c r="CY45" s="652"/>
      <c r="CZ45" s="641">
        <v>4.0999999999999996</v>
      </c>
      <c r="DA45" s="653"/>
      <c r="DB45" s="653"/>
      <c r="DC45" s="654"/>
      <c r="DD45" s="644">
        <v>251895</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294</v>
      </c>
      <c r="CG46" s="636"/>
      <c r="CH46" s="636"/>
      <c r="CI46" s="636"/>
      <c r="CJ46" s="636"/>
      <c r="CK46" s="636"/>
      <c r="CL46" s="636"/>
      <c r="CM46" s="636"/>
      <c r="CN46" s="636"/>
      <c r="CO46" s="636"/>
      <c r="CP46" s="636"/>
      <c r="CQ46" s="637"/>
      <c r="CR46" s="638">
        <v>3227385</v>
      </c>
      <c r="CS46" s="639"/>
      <c r="CT46" s="639"/>
      <c r="CU46" s="639"/>
      <c r="CV46" s="639"/>
      <c r="CW46" s="639"/>
      <c r="CX46" s="639"/>
      <c r="CY46" s="640"/>
      <c r="CZ46" s="641">
        <v>3.3</v>
      </c>
      <c r="DA46" s="642"/>
      <c r="DB46" s="642"/>
      <c r="DC46" s="643"/>
      <c r="DD46" s="644">
        <v>1477184</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296</v>
      </c>
      <c r="CG47" s="636"/>
      <c r="CH47" s="636"/>
      <c r="CI47" s="636"/>
      <c r="CJ47" s="636"/>
      <c r="CK47" s="636"/>
      <c r="CL47" s="636"/>
      <c r="CM47" s="636"/>
      <c r="CN47" s="636"/>
      <c r="CO47" s="636"/>
      <c r="CP47" s="636"/>
      <c r="CQ47" s="637"/>
      <c r="CR47" s="638" t="s">
        <v>66</v>
      </c>
      <c r="CS47" s="651"/>
      <c r="CT47" s="651"/>
      <c r="CU47" s="651"/>
      <c r="CV47" s="651"/>
      <c r="CW47" s="651"/>
      <c r="CX47" s="651"/>
      <c r="CY47" s="652"/>
      <c r="CZ47" s="641" t="s">
        <v>66</v>
      </c>
      <c r="DA47" s="653"/>
      <c r="DB47" s="653"/>
      <c r="DC47" s="654"/>
      <c r="DD47" s="644" t="s">
        <v>66</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297</v>
      </c>
      <c r="CG48" s="636"/>
      <c r="CH48" s="636"/>
      <c r="CI48" s="636"/>
      <c r="CJ48" s="636"/>
      <c r="CK48" s="636"/>
      <c r="CL48" s="636"/>
      <c r="CM48" s="636"/>
      <c r="CN48" s="636"/>
      <c r="CO48" s="636"/>
      <c r="CP48" s="636"/>
      <c r="CQ48" s="637"/>
      <c r="CR48" s="638" t="s">
        <v>66</v>
      </c>
      <c r="CS48" s="639"/>
      <c r="CT48" s="639"/>
      <c r="CU48" s="639"/>
      <c r="CV48" s="639"/>
      <c r="CW48" s="639"/>
      <c r="CX48" s="639"/>
      <c r="CY48" s="640"/>
      <c r="CZ48" s="641" t="s">
        <v>66</v>
      </c>
      <c r="DA48" s="642"/>
      <c r="DB48" s="642"/>
      <c r="DC48" s="643"/>
      <c r="DD48" s="644" t="s">
        <v>66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298</v>
      </c>
      <c r="CE49" s="620"/>
      <c r="CF49" s="620"/>
      <c r="CG49" s="620"/>
      <c r="CH49" s="620"/>
      <c r="CI49" s="620"/>
      <c r="CJ49" s="620"/>
      <c r="CK49" s="620"/>
      <c r="CL49" s="620"/>
      <c r="CM49" s="620"/>
      <c r="CN49" s="620"/>
      <c r="CO49" s="620"/>
      <c r="CP49" s="620"/>
      <c r="CQ49" s="621"/>
      <c r="CR49" s="622">
        <v>98537538</v>
      </c>
      <c r="CS49" s="623"/>
      <c r="CT49" s="623"/>
      <c r="CU49" s="623"/>
      <c r="CV49" s="623"/>
      <c r="CW49" s="623"/>
      <c r="CX49" s="623"/>
      <c r="CY49" s="624"/>
      <c r="CZ49" s="625">
        <v>100</v>
      </c>
      <c r="DA49" s="626"/>
      <c r="DB49" s="626"/>
      <c r="DC49" s="627"/>
      <c r="DD49" s="628">
        <v>49000596</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1Qk7AVqDlzzWpx/AJHXvCrV5WNG6XSesc2jpo15nbOY4RIA5vktlD4X7ZmDD/nio41Sgya2EiHGAPc8O13mJGA==" saltValue="lXxs1NxzHN3G6LRczI8W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E40" sqref="E40:S40"/>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300</v>
      </c>
      <c r="DK2" s="1167"/>
      <c r="DL2" s="1167"/>
      <c r="DM2" s="1167"/>
      <c r="DN2" s="1167"/>
      <c r="DO2" s="1168"/>
      <c r="DP2" s="106"/>
      <c r="DQ2" s="1166" t="s">
        <v>301</v>
      </c>
      <c r="DR2" s="1167"/>
      <c r="DS2" s="1167"/>
      <c r="DT2" s="1167"/>
      <c r="DU2" s="1167"/>
      <c r="DV2" s="1167"/>
      <c r="DW2" s="1167"/>
      <c r="DX2" s="1167"/>
      <c r="DY2" s="1167"/>
      <c r="DZ2" s="1168"/>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302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6" t="s">
        <v>304</v>
      </c>
      <c r="B5" s="1057"/>
      <c r="C5" s="1057"/>
      <c r="D5" s="1057"/>
      <c r="E5" s="1057"/>
      <c r="F5" s="1057"/>
      <c r="G5" s="1057"/>
      <c r="H5" s="1057"/>
      <c r="I5" s="1057"/>
      <c r="J5" s="1057"/>
      <c r="K5" s="1057"/>
      <c r="L5" s="1057"/>
      <c r="M5" s="1057"/>
      <c r="N5" s="1057"/>
      <c r="O5" s="1057"/>
      <c r="P5" s="1058"/>
      <c r="Q5" s="1042" t="s">
        <v>305</v>
      </c>
      <c r="R5" s="1043"/>
      <c r="S5" s="1043"/>
      <c r="T5" s="1043"/>
      <c r="U5" s="1044"/>
      <c r="V5" s="1042" t="s">
        <v>306</v>
      </c>
      <c r="W5" s="1043"/>
      <c r="X5" s="1043"/>
      <c r="Y5" s="1043"/>
      <c r="Z5" s="1044"/>
      <c r="AA5" s="1042" t="s">
        <v>307</v>
      </c>
      <c r="AB5" s="1043"/>
      <c r="AC5" s="1043"/>
      <c r="AD5" s="1043"/>
      <c r="AE5" s="1043"/>
      <c r="AF5" s="1169" t="s">
        <v>308</v>
      </c>
      <c r="AG5" s="1043"/>
      <c r="AH5" s="1043"/>
      <c r="AI5" s="1043"/>
      <c r="AJ5" s="1048"/>
      <c r="AK5" s="1043" t="s">
        <v>309</v>
      </c>
      <c r="AL5" s="1043"/>
      <c r="AM5" s="1043"/>
      <c r="AN5" s="1043"/>
      <c r="AO5" s="1044"/>
      <c r="AP5" s="1042" t="s">
        <v>310</v>
      </c>
      <c r="AQ5" s="1043"/>
      <c r="AR5" s="1043"/>
      <c r="AS5" s="1043"/>
      <c r="AT5" s="1044"/>
      <c r="AU5" s="1042" t="s">
        <v>311</v>
      </c>
      <c r="AV5" s="1043"/>
      <c r="AW5" s="1043"/>
      <c r="AX5" s="1043"/>
      <c r="AY5" s="1048"/>
      <c r="AZ5" s="113"/>
      <c r="BA5" s="113"/>
      <c r="BB5" s="113"/>
      <c r="BC5" s="113"/>
      <c r="BD5" s="113"/>
      <c r="BE5" s="114"/>
      <c r="BF5" s="114"/>
      <c r="BG5" s="114"/>
      <c r="BH5" s="114"/>
      <c r="BI5" s="114"/>
      <c r="BJ5" s="114"/>
      <c r="BK5" s="114"/>
      <c r="BL5" s="114"/>
      <c r="BM5" s="114"/>
      <c r="BN5" s="114"/>
      <c r="BO5" s="114"/>
      <c r="BP5" s="114"/>
      <c r="BQ5" s="1056" t="s">
        <v>312</v>
      </c>
      <c r="BR5" s="1057"/>
      <c r="BS5" s="1057"/>
      <c r="BT5" s="1057"/>
      <c r="BU5" s="1057"/>
      <c r="BV5" s="1057"/>
      <c r="BW5" s="1057"/>
      <c r="BX5" s="1057"/>
      <c r="BY5" s="1057"/>
      <c r="BZ5" s="1057"/>
      <c r="CA5" s="1057"/>
      <c r="CB5" s="1057"/>
      <c r="CC5" s="1057"/>
      <c r="CD5" s="1057"/>
      <c r="CE5" s="1057"/>
      <c r="CF5" s="1057"/>
      <c r="CG5" s="1058"/>
      <c r="CH5" s="1042" t="s">
        <v>313</v>
      </c>
      <c r="CI5" s="1043"/>
      <c r="CJ5" s="1043"/>
      <c r="CK5" s="1043"/>
      <c r="CL5" s="1044"/>
      <c r="CM5" s="1042" t="s">
        <v>314</v>
      </c>
      <c r="CN5" s="1043"/>
      <c r="CO5" s="1043"/>
      <c r="CP5" s="1043"/>
      <c r="CQ5" s="1044"/>
      <c r="CR5" s="1042" t="s">
        <v>315</v>
      </c>
      <c r="CS5" s="1043"/>
      <c r="CT5" s="1043"/>
      <c r="CU5" s="1043"/>
      <c r="CV5" s="1044"/>
      <c r="CW5" s="1042" t="s">
        <v>316</v>
      </c>
      <c r="CX5" s="1043"/>
      <c r="CY5" s="1043"/>
      <c r="CZ5" s="1043"/>
      <c r="DA5" s="1044"/>
      <c r="DB5" s="1042" t="s">
        <v>317</v>
      </c>
      <c r="DC5" s="1043"/>
      <c r="DD5" s="1043"/>
      <c r="DE5" s="1043"/>
      <c r="DF5" s="1044"/>
      <c r="DG5" s="1154" t="s">
        <v>318</v>
      </c>
      <c r="DH5" s="1155"/>
      <c r="DI5" s="1155"/>
      <c r="DJ5" s="1155"/>
      <c r="DK5" s="1156"/>
      <c r="DL5" s="1154" t="s">
        <v>319</v>
      </c>
      <c r="DM5" s="1155"/>
      <c r="DN5" s="1155"/>
      <c r="DO5" s="1155"/>
      <c r="DP5" s="1156"/>
      <c r="DQ5" s="1042" t="s">
        <v>320</v>
      </c>
      <c r="DR5" s="1043"/>
      <c r="DS5" s="1043"/>
      <c r="DT5" s="1043"/>
      <c r="DU5" s="1044"/>
      <c r="DV5" s="1042" t="s">
        <v>311</v>
      </c>
      <c r="DW5" s="1043"/>
      <c r="DX5" s="1043"/>
      <c r="DY5" s="1043"/>
      <c r="DZ5" s="1048"/>
      <c r="EA5" s="111"/>
    </row>
    <row r="6" spans="1:131" s="112"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109"/>
      <c r="BA6" s="109"/>
      <c r="BB6" s="109"/>
      <c r="BC6" s="109"/>
      <c r="BD6" s="109"/>
      <c r="BE6" s="110"/>
      <c r="BF6" s="110"/>
      <c r="BG6" s="110"/>
      <c r="BH6" s="110"/>
      <c r="BI6" s="110"/>
      <c r="BJ6" s="110"/>
      <c r="BK6" s="110"/>
      <c r="BL6" s="110"/>
      <c r="BM6" s="110"/>
      <c r="BN6" s="110"/>
      <c r="BO6" s="110"/>
      <c r="BP6" s="110"/>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111"/>
    </row>
    <row r="7" spans="1:131" s="112" customFormat="1" ht="26.25" customHeight="1" thickTop="1" x14ac:dyDescent="0.15">
      <c r="A7" s="115">
        <v>1</v>
      </c>
      <c r="B7" s="1103" t="s">
        <v>321</v>
      </c>
      <c r="C7" s="1104"/>
      <c r="D7" s="1104"/>
      <c r="E7" s="1104"/>
      <c r="F7" s="1104"/>
      <c r="G7" s="1104"/>
      <c r="H7" s="1104"/>
      <c r="I7" s="1104"/>
      <c r="J7" s="1104"/>
      <c r="K7" s="1104"/>
      <c r="L7" s="1104"/>
      <c r="M7" s="1104"/>
      <c r="N7" s="1104"/>
      <c r="O7" s="1104"/>
      <c r="P7" s="1105"/>
      <c r="Q7" s="1160">
        <v>100989</v>
      </c>
      <c r="R7" s="1161"/>
      <c r="S7" s="1161"/>
      <c r="T7" s="1161"/>
      <c r="U7" s="1161"/>
      <c r="V7" s="1161">
        <v>97791</v>
      </c>
      <c r="W7" s="1161"/>
      <c r="X7" s="1161"/>
      <c r="Y7" s="1161"/>
      <c r="Z7" s="1161"/>
      <c r="AA7" s="1161">
        <v>3199</v>
      </c>
      <c r="AB7" s="1161"/>
      <c r="AC7" s="1161"/>
      <c r="AD7" s="1161"/>
      <c r="AE7" s="1162"/>
      <c r="AF7" s="1163">
        <v>2689</v>
      </c>
      <c r="AG7" s="1164"/>
      <c r="AH7" s="1164"/>
      <c r="AI7" s="1164"/>
      <c r="AJ7" s="1165"/>
      <c r="AK7" s="1147">
        <v>1800</v>
      </c>
      <c r="AL7" s="1148"/>
      <c r="AM7" s="1148"/>
      <c r="AN7" s="1148"/>
      <c r="AO7" s="1148"/>
      <c r="AP7" s="1148">
        <v>65290</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t="s">
        <v>322</v>
      </c>
      <c r="BT7" s="1152"/>
      <c r="BU7" s="1152"/>
      <c r="BV7" s="1152"/>
      <c r="BW7" s="1152"/>
      <c r="BX7" s="1152"/>
      <c r="BY7" s="1152"/>
      <c r="BZ7" s="1152"/>
      <c r="CA7" s="1152"/>
      <c r="CB7" s="1152"/>
      <c r="CC7" s="1152"/>
      <c r="CD7" s="1152"/>
      <c r="CE7" s="1152"/>
      <c r="CF7" s="1152"/>
      <c r="CG7" s="1153"/>
      <c r="CH7" s="1144">
        <v>-19</v>
      </c>
      <c r="CI7" s="1145"/>
      <c r="CJ7" s="1145"/>
      <c r="CK7" s="1145"/>
      <c r="CL7" s="1146"/>
      <c r="CM7" s="1144">
        <v>192</v>
      </c>
      <c r="CN7" s="1145"/>
      <c r="CO7" s="1145"/>
      <c r="CP7" s="1145"/>
      <c r="CQ7" s="1146"/>
      <c r="CR7" s="1144">
        <v>10</v>
      </c>
      <c r="CS7" s="1145"/>
      <c r="CT7" s="1145"/>
      <c r="CU7" s="1145"/>
      <c r="CV7" s="1146"/>
      <c r="CW7" s="1144" t="s">
        <v>323</v>
      </c>
      <c r="CX7" s="1145"/>
      <c r="CY7" s="1145"/>
      <c r="CZ7" s="1145"/>
      <c r="DA7" s="1146"/>
      <c r="DB7" s="1144" t="s">
        <v>323</v>
      </c>
      <c r="DC7" s="1145"/>
      <c r="DD7" s="1145"/>
      <c r="DE7" s="1145"/>
      <c r="DF7" s="1146"/>
      <c r="DG7" s="1144" t="s">
        <v>323</v>
      </c>
      <c r="DH7" s="1145"/>
      <c r="DI7" s="1145"/>
      <c r="DJ7" s="1145"/>
      <c r="DK7" s="1146"/>
      <c r="DL7" s="1144" t="s">
        <v>323</v>
      </c>
      <c r="DM7" s="1145"/>
      <c r="DN7" s="1145"/>
      <c r="DO7" s="1145"/>
      <c r="DP7" s="1146"/>
      <c r="DQ7" s="1144" t="s">
        <v>323</v>
      </c>
      <c r="DR7" s="1145"/>
      <c r="DS7" s="1145"/>
      <c r="DT7" s="1145"/>
      <c r="DU7" s="1146"/>
      <c r="DV7" s="1141"/>
      <c r="DW7" s="1142"/>
      <c r="DX7" s="1142"/>
      <c r="DY7" s="1142"/>
      <c r="DZ7" s="1143"/>
      <c r="EA7" s="111"/>
    </row>
    <row r="8" spans="1:131" s="112" customFormat="1" ht="26.25" customHeight="1" x14ac:dyDescent="0.15">
      <c r="A8" s="118">
        <v>2</v>
      </c>
      <c r="B8" s="1084" t="s">
        <v>324</v>
      </c>
      <c r="C8" s="1085"/>
      <c r="D8" s="1085"/>
      <c r="E8" s="1085"/>
      <c r="F8" s="1085"/>
      <c r="G8" s="1085"/>
      <c r="H8" s="1085"/>
      <c r="I8" s="1085"/>
      <c r="J8" s="1085"/>
      <c r="K8" s="1085"/>
      <c r="L8" s="1085"/>
      <c r="M8" s="1085"/>
      <c r="N8" s="1085"/>
      <c r="O8" s="1085"/>
      <c r="P8" s="1086"/>
      <c r="Q8" s="1096">
        <v>2007</v>
      </c>
      <c r="R8" s="1097"/>
      <c r="S8" s="1097"/>
      <c r="T8" s="1097"/>
      <c r="U8" s="1097"/>
      <c r="V8" s="1097">
        <v>1970</v>
      </c>
      <c r="W8" s="1097"/>
      <c r="X8" s="1097"/>
      <c r="Y8" s="1097"/>
      <c r="Z8" s="1097"/>
      <c r="AA8" s="1097">
        <v>37</v>
      </c>
      <c r="AB8" s="1097"/>
      <c r="AC8" s="1097"/>
      <c r="AD8" s="1097"/>
      <c r="AE8" s="1098"/>
      <c r="AF8" s="1090">
        <v>37</v>
      </c>
      <c r="AG8" s="1091"/>
      <c r="AH8" s="1091"/>
      <c r="AI8" s="1091"/>
      <c r="AJ8" s="1092"/>
      <c r="AK8" s="1139">
        <v>870</v>
      </c>
      <c r="AL8" s="1140"/>
      <c r="AM8" s="1140"/>
      <c r="AN8" s="1140"/>
      <c r="AO8" s="1140"/>
      <c r="AP8" s="1140">
        <v>3275</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9" t="s">
        <v>325</v>
      </c>
      <c r="BT8" s="1070"/>
      <c r="BU8" s="1070"/>
      <c r="BV8" s="1070"/>
      <c r="BW8" s="1070"/>
      <c r="BX8" s="1070"/>
      <c r="BY8" s="1070"/>
      <c r="BZ8" s="1070"/>
      <c r="CA8" s="1070"/>
      <c r="CB8" s="1070"/>
      <c r="CC8" s="1070"/>
      <c r="CD8" s="1070"/>
      <c r="CE8" s="1070"/>
      <c r="CF8" s="1070"/>
      <c r="CG8" s="1071"/>
      <c r="CH8" s="1050">
        <v>0</v>
      </c>
      <c r="CI8" s="1051"/>
      <c r="CJ8" s="1051"/>
      <c r="CK8" s="1051"/>
      <c r="CL8" s="1052"/>
      <c r="CM8" s="1050">
        <v>91</v>
      </c>
      <c r="CN8" s="1051"/>
      <c r="CO8" s="1051"/>
      <c r="CP8" s="1051"/>
      <c r="CQ8" s="1052"/>
      <c r="CR8" s="1050">
        <v>70</v>
      </c>
      <c r="CS8" s="1051"/>
      <c r="CT8" s="1051"/>
      <c r="CU8" s="1051"/>
      <c r="CV8" s="1052"/>
      <c r="CW8" s="1050">
        <v>3</v>
      </c>
      <c r="CX8" s="1051"/>
      <c r="CY8" s="1051"/>
      <c r="CZ8" s="1051"/>
      <c r="DA8" s="1052"/>
      <c r="DB8" s="1050" t="s">
        <v>323</v>
      </c>
      <c r="DC8" s="1051"/>
      <c r="DD8" s="1051"/>
      <c r="DE8" s="1051"/>
      <c r="DF8" s="1052"/>
      <c r="DG8" s="1050" t="s">
        <v>323</v>
      </c>
      <c r="DH8" s="1051"/>
      <c r="DI8" s="1051"/>
      <c r="DJ8" s="1051"/>
      <c r="DK8" s="1052"/>
      <c r="DL8" s="1050" t="s">
        <v>323</v>
      </c>
      <c r="DM8" s="1051"/>
      <c r="DN8" s="1051"/>
      <c r="DO8" s="1051"/>
      <c r="DP8" s="1052"/>
      <c r="DQ8" s="1050" t="s">
        <v>323</v>
      </c>
      <c r="DR8" s="1051"/>
      <c r="DS8" s="1051"/>
      <c r="DT8" s="1051"/>
      <c r="DU8" s="1052"/>
      <c r="DV8" s="1053"/>
      <c r="DW8" s="1054"/>
      <c r="DX8" s="1054"/>
      <c r="DY8" s="1054"/>
      <c r="DZ8" s="1055"/>
      <c r="EA8" s="111"/>
    </row>
    <row r="9" spans="1:131" s="112" customFormat="1" ht="26.25" customHeight="1" x14ac:dyDescent="0.15">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9" t="s">
        <v>326</v>
      </c>
      <c r="BT9" s="1070"/>
      <c r="BU9" s="1070"/>
      <c r="BV9" s="1070"/>
      <c r="BW9" s="1070"/>
      <c r="BX9" s="1070"/>
      <c r="BY9" s="1070"/>
      <c r="BZ9" s="1070"/>
      <c r="CA9" s="1070"/>
      <c r="CB9" s="1070"/>
      <c r="CC9" s="1070"/>
      <c r="CD9" s="1070"/>
      <c r="CE9" s="1070"/>
      <c r="CF9" s="1070"/>
      <c r="CG9" s="1071"/>
      <c r="CH9" s="1050">
        <v>3</v>
      </c>
      <c r="CI9" s="1051"/>
      <c r="CJ9" s="1051"/>
      <c r="CK9" s="1051"/>
      <c r="CL9" s="1052"/>
      <c r="CM9" s="1050">
        <v>206</v>
      </c>
      <c r="CN9" s="1051"/>
      <c r="CO9" s="1051"/>
      <c r="CP9" s="1051"/>
      <c r="CQ9" s="1052"/>
      <c r="CR9" s="1050">
        <v>160</v>
      </c>
      <c r="CS9" s="1051"/>
      <c r="CT9" s="1051"/>
      <c r="CU9" s="1051"/>
      <c r="CV9" s="1052"/>
      <c r="CW9" s="1050" t="s">
        <v>323</v>
      </c>
      <c r="CX9" s="1051"/>
      <c r="CY9" s="1051"/>
      <c r="CZ9" s="1051"/>
      <c r="DA9" s="1052"/>
      <c r="DB9" s="1050" t="s">
        <v>323</v>
      </c>
      <c r="DC9" s="1051"/>
      <c r="DD9" s="1051"/>
      <c r="DE9" s="1051"/>
      <c r="DF9" s="1052"/>
      <c r="DG9" s="1050" t="s">
        <v>323</v>
      </c>
      <c r="DH9" s="1051"/>
      <c r="DI9" s="1051"/>
      <c r="DJ9" s="1051"/>
      <c r="DK9" s="1052"/>
      <c r="DL9" s="1050" t="s">
        <v>323</v>
      </c>
      <c r="DM9" s="1051"/>
      <c r="DN9" s="1051"/>
      <c r="DO9" s="1051"/>
      <c r="DP9" s="1052"/>
      <c r="DQ9" s="1050" t="s">
        <v>323</v>
      </c>
      <c r="DR9" s="1051"/>
      <c r="DS9" s="1051"/>
      <c r="DT9" s="1051"/>
      <c r="DU9" s="1052"/>
      <c r="DV9" s="1053"/>
      <c r="DW9" s="1054"/>
      <c r="DX9" s="1054"/>
      <c r="DY9" s="1054"/>
      <c r="DZ9" s="1055"/>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9"/>
      <c r="BT10" s="1070"/>
      <c r="BU10" s="1070"/>
      <c r="BV10" s="1070"/>
      <c r="BW10" s="1070"/>
      <c r="BX10" s="1070"/>
      <c r="BY10" s="1070"/>
      <c r="BZ10" s="1070"/>
      <c r="CA10" s="1070"/>
      <c r="CB10" s="1070"/>
      <c r="CC10" s="1070"/>
      <c r="CD10" s="1070"/>
      <c r="CE10" s="1070"/>
      <c r="CF10" s="1070"/>
      <c r="CG10" s="1071"/>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9"/>
      <c r="BT11" s="1070"/>
      <c r="BU11" s="1070"/>
      <c r="BV11" s="1070"/>
      <c r="BW11" s="1070"/>
      <c r="BX11" s="1070"/>
      <c r="BY11" s="1070"/>
      <c r="BZ11" s="1070"/>
      <c r="CA11" s="1070"/>
      <c r="CB11" s="1070"/>
      <c r="CC11" s="1070"/>
      <c r="CD11" s="1070"/>
      <c r="CE11" s="1070"/>
      <c r="CF11" s="1070"/>
      <c r="CG11" s="1071"/>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327</v>
      </c>
      <c r="BA22" s="1082"/>
      <c r="BB22" s="1082"/>
      <c r="BC22" s="1082"/>
      <c r="BD22" s="1083"/>
      <c r="BE22" s="110"/>
      <c r="BF22" s="110"/>
      <c r="BG22" s="110"/>
      <c r="BH22" s="110"/>
      <c r="BI22" s="110"/>
      <c r="BJ22" s="110"/>
      <c r="BK22" s="110"/>
      <c r="BL22" s="110"/>
      <c r="BM22" s="110"/>
      <c r="BN22" s="110"/>
      <c r="BO22" s="110"/>
      <c r="BP22" s="110"/>
      <c r="BQ22" s="119">
        <v>16</v>
      </c>
      <c r="BR22" s="120"/>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1"/>
    </row>
    <row r="23" spans="1:131" s="112" customFormat="1" ht="26.25" customHeight="1" thickBot="1" x14ac:dyDescent="0.2">
      <c r="A23" s="121" t="s">
        <v>328</v>
      </c>
      <c r="B23" s="997" t="s">
        <v>329</v>
      </c>
      <c r="C23" s="998"/>
      <c r="D23" s="998"/>
      <c r="E23" s="998"/>
      <c r="F23" s="998"/>
      <c r="G23" s="998"/>
      <c r="H23" s="998"/>
      <c r="I23" s="998"/>
      <c r="J23" s="998"/>
      <c r="K23" s="998"/>
      <c r="L23" s="998"/>
      <c r="M23" s="998"/>
      <c r="N23" s="998"/>
      <c r="O23" s="998"/>
      <c r="P23" s="999"/>
      <c r="Q23" s="1121">
        <v>101773</v>
      </c>
      <c r="R23" s="1122"/>
      <c r="S23" s="1122"/>
      <c r="T23" s="1122"/>
      <c r="U23" s="1122"/>
      <c r="V23" s="1122">
        <v>98538</v>
      </c>
      <c r="W23" s="1122"/>
      <c r="X23" s="1122"/>
      <c r="Y23" s="1122"/>
      <c r="Z23" s="1122"/>
      <c r="AA23" s="1122">
        <v>3236</v>
      </c>
      <c r="AB23" s="1122"/>
      <c r="AC23" s="1122"/>
      <c r="AD23" s="1122"/>
      <c r="AE23" s="1123"/>
      <c r="AF23" s="1124">
        <v>2726</v>
      </c>
      <c r="AG23" s="1122"/>
      <c r="AH23" s="1122"/>
      <c r="AI23" s="1122"/>
      <c r="AJ23" s="1125"/>
      <c r="AK23" s="1126"/>
      <c r="AL23" s="1127"/>
      <c r="AM23" s="1127"/>
      <c r="AN23" s="1127"/>
      <c r="AO23" s="1127"/>
      <c r="AP23" s="1122">
        <v>68565</v>
      </c>
      <c r="AQ23" s="1122"/>
      <c r="AR23" s="1122"/>
      <c r="AS23" s="1122"/>
      <c r="AT23" s="1122"/>
      <c r="AU23" s="1128"/>
      <c r="AV23" s="1128"/>
      <c r="AW23" s="1128"/>
      <c r="AX23" s="1128"/>
      <c r="AY23" s="1129"/>
      <c r="AZ23" s="1118" t="s">
        <v>66</v>
      </c>
      <c r="BA23" s="1119"/>
      <c r="BB23" s="1119"/>
      <c r="BC23" s="1119"/>
      <c r="BD23" s="1120"/>
      <c r="BE23" s="110"/>
      <c r="BF23" s="110"/>
      <c r="BG23" s="110"/>
      <c r="BH23" s="110"/>
      <c r="BI23" s="110"/>
      <c r="BJ23" s="110"/>
      <c r="BK23" s="110"/>
      <c r="BL23" s="110"/>
      <c r="BM23" s="110"/>
      <c r="BN23" s="110"/>
      <c r="BO23" s="110"/>
      <c r="BP23" s="110"/>
      <c r="BQ23" s="119">
        <v>17</v>
      </c>
      <c r="BR23" s="120"/>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1"/>
    </row>
    <row r="24" spans="1:131" s="112" customFormat="1" ht="26.25" customHeight="1" x14ac:dyDescent="0.15">
      <c r="A24" s="1117" t="s">
        <v>330</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1"/>
    </row>
    <row r="25" spans="1:131" s="104" customFormat="1" ht="26.25" customHeight="1" thickBot="1" x14ac:dyDescent="0.2">
      <c r="A25" s="1116" t="s">
        <v>331</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3"/>
    </row>
    <row r="26" spans="1:131" s="104" customFormat="1" ht="26.25" customHeight="1" x14ac:dyDescent="0.15">
      <c r="A26" s="1056" t="s">
        <v>304</v>
      </c>
      <c r="B26" s="1057"/>
      <c r="C26" s="1057"/>
      <c r="D26" s="1057"/>
      <c r="E26" s="1057"/>
      <c r="F26" s="1057"/>
      <c r="G26" s="1057"/>
      <c r="H26" s="1057"/>
      <c r="I26" s="1057"/>
      <c r="J26" s="1057"/>
      <c r="K26" s="1057"/>
      <c r="L26" s="1057"/>
      <c r="M26" s="1057"/>
      <c r="N26" s="1057"/>
      <c r="O26" s="1057"/>
      <c r="P26" s="1058"/>
      <c r="Q26" s="1042" t="s">
        <v>332</v>
      </c>
      <c r="R26" s="1043"/>
      <c r="S26" s="1043"/>
      <c r="T26" s="1043"/>
      <c r="U26" s="1044"/>
      <c r="V26" s="1042" t="s">
        <v>333</v>
      </c>
      <c r="W26" s="1043"/>
      <c r="X26" s="1043"/>
      <c r="Y26" s="1043"/>
      <c r="Z26" s="1044"/>
      <c r="AA26" s="1042" t="s">
        <v>334</v>
      </c>
      <c r="AB26" s="1043"/>
      <c r="AC26" s="1043"/>
      <c r="AD26" s="1043"/>
      <c r="AE26" s="1043"/>
      <c r="AF26" s="1112" t="s">
        <v>335</v>
      </c>
      <c r="AG26" s="1063"/>
      <c r="AH26" s="1063"/>
      <c r="AI26" s="1063"/>
      <c r="AJ26" s="1113"/>
      <c r="AK26" s="1043" t="s">
        <v>336</v>
      </c>
      <c r="AL26" s="1043"/>
      <c r="AM26" s="1043"/>
      <c r="AN26" s="1043"/>
      <c r="AO26" s="1044"/>
      <c r="AP26" s="1042" t="s">
        <v>337</v>
      </c>
      <c r="AQ26" s="1043"/>
      <c r="AR26" s="1043"/>
      <c r="AS26" s="1043"/>
      <c r="AT26" s="1044"/>
      <c r="AU26" s="1042" t="s">
        <v>338</v>
      </c>
      <c r="AV26" s="1043"/>
      <c r="AW26" s="1043"/>
      <c r="AX26" s="1043"/>
      <c r="AY26" s="1044"/>
      <c r="AZ26" s="1042" t="s">
        <v>339</v>
      </c>
      <c r="BA26" s="1043"/>
      <c r="BB26" s="1043"/>
      <c r="BC26" s="1043"/>
      <c r="BD26" s="1044"/>
      <c r="BE26" s="1042" t="s">
        <v>311</v>
      </c>
      <c r="BF26" s="1043"/>
      <c r="BG26" s="1043"/>
      <c r="BH26" s="1043"/>
      <c r="BI26" s="1048"/>
      <c r="BJ26" s="109"/>
      <c r="BK26" s="109"/>
      <c r="BL26" s="109"/>
      <c r="BM26" s="109"/>
      <c r="BN26" s="109"/>
      <c r="BO26" s="122"/>
      <c r="BP26" s="122"/>
      <c r="BQ26" s="119">
        <v>20</v>
      </c>
      <c r="BR26" s="120"/>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3"/>
    </row>
    <row r="27" spans="1:131" s="104"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9"/>
      <c r="BK27" s="109"/>
      <c r="BL27" s="109"/>
      <c r="BM27" s="109"/>
      <c r="BN27" s="109"/>
      <c r="BO27" s="122"/>
      <c r="BP27" s="122"/>
      <c r="BQ27" s="119">
        <v>21</v>
      </c>
      <c r="BR27" s="120"/>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3"/>
    </row>
    <row r="28" spans="1:131" s="104" customFormat="1" ht="26.25" customHeight="1" thickTop="1" x14ac:dyDescent="0.15">
      <c r="A28" s="123">
        <v>1</v>
      </c>
      <c r="B28" s="1103" t="s">
        <v>340</v>
      </c>
      <c r="C28" s="1104"/>
      <c r="D28" s="1104"/>
      <c r="E28" s="1104"/>
      <c r="F28" s="1104"/>
      <c r="G28" s="1104"/>
      <c r="H28" s="1104"/>
      <c r="I28" s="1104"/>
      <c r="J28" s="1104"/>
      <c r="K28" s="1104"/>
      <c r="L28" s="1104"/>
      <c r="M28" s="1104"/>
      <c r="N28" s="1104"/>
      <c r="O28" s="1104"/>
      <c r="P28" s="1105"/>
      <c r="Q28" s="1106">
        <v>19740</v>
      </c>
      <c r="R28" s="1107"/>
      <c r="S28" s="1107"/>
      <c r="T28" s="1107"/>
      <c r="U28" s="1107"/>
      <c r="V28" s="1107">
        <v>19269</v>
      </c>
      <c r="W28" s="1107"/>
      <c r="X28" s="1107"/>
      <c r="Y28" s="1107"/>
      <c r="Z28" s="1107"/>
      <c r="AA28" s="1107">
        <v>470</v>
      </c>
      <c r="AB28" s="1107"/>
      <c r="AC28" s="1107"/>
      <c r="AD28" s="1107"/>
      <c r="AE28" s="1108"/>
      <c r="AF28" s="1109">
        <v>470</v>
      </c>
      <c r="AG28" s="1107"/>
      <c r="AH28" s="1107"/>
      <c r="AI28" s="1107"/>
      <c r="AJ28" s="1110"/>
      <c r="AK28" s="1111">
        <v>1677</v>
      </c>
      <c r="AL28" s="1099"/>
      <c r="AM28" s="1099"/>
      <c r="AN28" s="1099"/>
      <c r="AO28" s="1099"/>
      <c r="AP28" s="1099" t="s">
        <v>323</v>
      </c>
      <c r="AQ28" s="1099"/>
      <c r="AR28" s="1099"/>
      <c r="AS28" s="1099"/>
      <c r="AT28" s="1099"/>
      <c r="AU28" s="1099" t="s">
        <v>323</v>
      </c>
      <c r="AV28" s="1099"/>
      <c r="AW28" s="1099"/>
      <c r="AX28" s="1099"/>
      <c r="AY28" s="1099"/>
      <c r="AZ28" s="1100" t="s">
        <v>323</v>
      </c>
      <c r="BA28" s="1100"/>
      <c r="BB28" s="1100"/>
      <c r="BC28" s="1100"/>
      <c r="BD28" s="1100"/>
      <c r="BE28" s="1101"/>
      <c r="BF28" s="1101"/>
      <c r="BG28" s="1101"/>
      <c r="BH28" s="1101"/>
      <c r="BI28" s="1102"/>
      <c r="BJ28" s="109"/>
      <c r="BK28" s="109"/>
      <c r="BL28" s="109"/>
      <c r="BM28" s="109"/>
      <c r="BN28" s="109"/>
      <c r="BO28" s="122"/>
      <c r="BP28" s="122"/>
      <c r="BQ28" s="119">
        <v>22</v>
      </c>
      <c r="BR28" s="120"/>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3"/>
    </row>
    <row r="29" spans="1:131" s="104" customFormat="1" ht="26.25" customHeight="1" x14ac:dyDescent="0.15">
      <c r="A29" s="123">
        <v>2</v>
      </c>
      <c r="B29" s="1084" t="s">
        <v>341</v>
      </c>
      <c r="C29" s="1085"/>
      <c r="D29" s="1085"/>
      <c r="E29" s="1085"/>
      <c r="F29" s="1085"/>
      <c r="G29" s="1085"/>
      <c r="H29" s="1085"/>
      <c r="I29" s="1085"/>
      <c r="J29" s="1085"/>
      <c r="K29" s="1085"/>
      <c r="L29" s="1085"/>
      <c r="M29" s="1085"/>
      <c r="N29" s="1085"/>
      <c r="O29" s="1085"/>
      <c r="P29" s="1086"/>
      <c r="Q29" s="1096">
        <v>17189</v>
      </c>
      <c r="R29" s="1097"/>
      <c r="S29" s="1097"/>
      <c r="T29" s="1097"/>
      <c r="U29" s="1097"/>
      <c r="V29" s="1097">
        <v>16633</v>
      </c>
      <c r="W29" s="1097"/>
      <c r="X29" s="1097"/>
      <c r="Y29" s="1097"/>
      <c r="Z29" s="1097"/>
      <c r="AA29" s="1097">
        <v>555</v>
      </c>
      <c r="AB29" s="1097"/>
      <c r="AC29" s="1097"/>
      <c r="AD29" s="1097"/>
      <c r="AE29" s="1098"/>
      <c r="AF29" s="1090">
        <v>555</v>
      </c>
      <c r="AG29" s="1091"/>
      <c r="AH29" s="1091"/>
      <c r="AI29" s="1091"/>
      <c r="AJ29" s="1092"/>
      <c r="AK29" s="1033">
        <v>2732</v>
      </c>
      <c r="AL29" s="1024"/>
      <c r="AM29" s="1024"/>
      <c r="AN29" s="1024"/>
      <c r="AO29" s="1024"/>
      <c r="AP29" s="1024" t="s">
        <v>323</v>
      </c>
      <c r="AQ29" s="1024"/>
      <c r="AR29" s="1024"/>
      <c r="AS29" s="1024"/>
      <c r="AT29" s="1024"/>
      <c r="AU29" s="1024" t="s">
        <v>323</v>
      </c>
      <c r="AV29" s="1024"/>
      <c r="AW29" s="1024"/>
      <c r="AX29" s="1024"/>
      <c r="AY29" s="1024"/>
      <c r="AZ29" s="1095" t="s">
        <v>323</v>
      </c>
      <c r="BA29" s="1095"/>
      <c r="BB29" s="1095"/>
      <c r="BC29" s="1095"/>
      <c r="BD29" s="1095"/>
      <c r="BE29" s="1079"/>
      <c r="BF29" s="1079"/>
      <c r="BG29" s="1079"/>
      <c r="BH29" s="1079"/>
      <c r="BI29" s="1080"/>
      <c r="BJ29" s="109"/>
      <c r="BK29" s="109"/>
      <c r="BL29" s="109"/>
      <c r="BM29" s="109"/>
      <c r="BN29" s="109"/>
      <c r="BO29" s="122"/>
      <c r="BP29" s="122"/>
      <c r="BQ29" s="119">
        <v>23</v>
      </c>
      <c r="BR29" s="120"/>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3"/>
    </row>
    <row r="30" spans="1:131" s="104" customFormat="1" ht="26.25" customHeight="1" x14ac:dyDescent="0.15">
      <c r="A30" s="123">
        <v>3</v>
      </c>
      <c r="B30" s="1084" t="s">
        <v>342</v>
      </c>
      <c r="C30" s="1085"/>
      <c r="D30" s="1085"/>
      <c r="E30" s="1085"/>
      <c r="F30" s="1085"/>
      <c r="G30" s="1085"/>
      <c r="H30" s="1085"/>
      <c r="I30" s="1085"/>
      <c r="J30" s="1085"/>
      <c r="K30" s="1085"/>
      <c r="L30" s="1085"/>
      <c r="M30" s="1085"/>
      <c r="N30" s="1085"/>
      <c r="O30" s="1085"/>
      <c r="P30" s="1086"/>
      <c r="Q30" s="1096">
        <v>2380</v>
      </c>
      <c r="R30" s="1097"/>
      <c r="S30" s="1097"/>
      <c r="T30" s="1097"/>
      <c r="U30" s="1097"/>
      <c r="V30" s="1097">
        <v>2371</v>
      </c>
      <c r="W30" s="1097"/>
      <c r="X30" s="1097"/>
      <c r="Y30" s="1097"/>
      <c r="Z30" s="1097"/>
      <c r="AA30" s="1097">
        <v>9</v>
      </c>
      <c r="AB30" s="1097"/>
      <c r="AC30" s="1097"/>
      <c r="AD30" s="1097"/>
      <c r="AE30" s="1098"/>
      <c r="AF30" s="1090">
        <v>9</v>
      </c>
      <c r="AG30" s="1091"/>
      <c r="AH30" s="1091"/>
      <c r="AI30" s="1091"/>
      <c r="AJ30" s="1092"/>
      <c r="AK30" s="1033">
        <v>11</v>
      </c>
      <c r="AL30" s="1024"/>
      <c r="AM30" s="1024"/>
      <c r="AN30" s="1024"/>
      <c r="AO30" s="1024"/>
      <c r="AP30" s="1024" t="s">
        <v>323</v>
      </c>
      <c r="AQ30" s="1024"/>
      <c r="AR30" s="1024"/>
      <c r="AS30" s="1024"/>
      <c r="AT30" s="1024"/>
      <c r="AU30" s="1024" t="s">
        <v>323</v>
      </c>
      <c r="AV30" s="1024"/>
      <c r="AW30" s="1024"/>
      <c r="AX30" s="1024"/>
      <c r="AY30" s="1024"/>
      <c r="AZ30" s="1095" t="s">
        <v>323</v>
      </c>
      <c r="BA30" s="1095"/>
      <c r="BB30" s="1095"/>
      <c r="BC30" s="1095"/>
      <c r="BD30" s="1095"/>
      <c r="BE30" s="1079"/>
      <c r="BF30" s="1079"/>
      <c r="BG30" s="1079"/>
      <c r="BH30" s="1079"/>
      <c r="BI30" s="1080"/>
      <c r="BJ30" s="109"/>
      <c r="BK30" s="109"/>
      <c r="BL30" s="109"/>
      <c r="BM30" s="109"/>
      <c r="BN30" s="109"/>
      <c r="BO30" s="122"/>
      <c r="BP30" s="122"/>
      <c r="BQ30" s="119">
        <v>24</v>
      </c>
      <c r="BR30" s="120"/>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3"/>
    </row>
    <row r="31" spans="1:131" s="104" customFormat="1" ht="26.25" customHeight="1" x14ac:dyDescent="0.15">
      <c r="A31" s="123">
        <v>4</v>
      </c>
      <c r="B31" s="1084" t="s">
        <v>343</v>
      </c>
      <c r="C31" s="1085"/>
      <c r="D31" s="1085"/>
      <c r="E31" s="1085"/>
      <c r="F31" s="1085"/>
      <c r="G31" s="1085"/>
      <c r="H31" s="1085"/>
      <c r="I31" s="1085"/>
      <c r="J31" s="1085"/>
      <c r="K31" s="1085"/>
      <c r="L31" s="1085"/>
      <c r="M31" s="1085"/>
      <c r="N31" s="1085"/>
      <c r="O31" s="1085"/>
      <c r="P31" s="1086"/>
      <c r="Q31" s="1096">
        <v>21615</v>
      </c>
      <c r="R31" s="1097"/>
      <c r="S31" s="1097"/>
      <c r="T31" s="1097"/>
      <c r="U31" s="1097"/>
      <c r="V31" s="1097">
        <v>21071</v>
      </c>
      <c r="W31" s="1097"/>
      <c r="X31" s="1097"/>
      <c r="Y31" s="1097"/>
      <c r="Z31" s="1097"/>
      <c r="AA31" s="1097">
        <v>544</v>
      </c>
      <c r="AB31" s="1097"/>
      <c r="AC31" s="1097"/>
      <c r="AD31" s="1097"/>
      <c r="AE31" s="1098"/>
      <c r="AF31" s="1090">
        <v>544</v>
      </c>
      <c r="AG31" s="1091"/>
      <c r="AH31" s="1091"/>
      <c r="AI31" s="1091"/>
      <c r="AJ31" s="1092"/>
      <c r="AK31" s="1033" t="s">
        <v>323</v>
      </c>
      <c r="AL31" s="1024"/>
      <c r="AM31" s="1024"/>
      <c r="AN31" s="1024"/>
      <c r="AO31" s="1024"/>
      <c r="AP31" s="1024" t="s">
        <v>323</v>
      </c>
      <c r="AQ31" s="1024"/>
      <c r="AR31" s="1024"/>
      <c r="AS31" s="1024"/>
      <c r="AT31" s="1024"/>
      <c r="AU31" s="1024" t="s">
        <v>323</v>
      </c>
      <c r="AV31" s="1024"/>
      <c r="AW31" s="1024"/>
      <c r="AX31" s="1024"/>
      <c r="AY31" s="1024"/>
      <c r="AZ31" s="1095" t="s">
        <v>323</v>
      </c>
      <c r="BA31" s="1095"/>
      <c r="BB31" s="1095"/>
      <c r="BC31" s="1095"/>
      <c r="BD31" s="1095"/>
      <c r="BE31" s="1079"/>
      <c r="BF31" s="1079"/>
      <c r="BG31" s="1079"/>
      <c r="BH31" s="1079"/>
      <c r="BI31" s="1080"/>
      <c r="BJ31" s="109"/>
      <c r="BK31" s="109"/>
      <c r="BL31" s="109"/>
      <c r="BM31" s="109"/>
      <c r="BN31" s="109"/>
      <c r="BO31" s="122"/>
      <c r="BP31" s="122"/>
      <c r="BQ31" s="119">
        <v>25</v>
      </c>
      <c r="BR31" s="120"/>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3"/>
    </row>
    <row r="32" spans="1:131" s="104" customFormat="1" ht="26.25" customHeight="1" x14ac:dyDescent="0.15">
      <c r="A32" s="123">
        <v>5</v>
      </c>
      <c r="B32" s="1084" t="s">
        <v>344</v>
      </c>
      <c r="C32" s="1085"/>
      <c r="D32" s="1085"/>
      <c r="E32" s="1085"/>
      <c r="F32" s="1085"/>
      <c r="G32" s="1085"/>
      <c r="H32" s="1085"/>
      <c r="I32" s="1085"/>
      <c r="J32" s="1085"/>
      <c r="K32" s="1085"/>
      <c r="L32" s="1085"/>
      <c r="M32" s="1085"/>
      <c r="N32" s="1085"/>
      <c r="O32" s="1085"/>
      <c r="P32" s="1086"/>
      <c r="Q32" s="1096">
        <v>3983</v>
      </c>
      <c r="R32" s="1097"/>
      <c r="S32" s="1097"/>
      <c r="T32" s="1097"/>
      <c r="U32" s="1097"/>
      <c r="V32" s="1097">
        <v>3393</v>
      </c>
      <c r="W32" s="1097"/>
      <c r="X32" s="1097"/>
      <c r="Y32" s="1097"/>
      <c r="Z32" s="1097"/>
      <c r="AA32" s="1097">
        <v>590</v>
      </c>
      <c r="AB32" s="1097"/>
      <c r="AC32" s="1097"/>
      <c r="AD32" s="1097"/>
      <c r="AE32" s="1098"/>
      <c r="AF32" s="1090">
        <v>2525</v>
      </c>
      <c r="AG32" s="1091"/>
      <c r="AH32" s="1091"/>
      <c r="AI32" s="1091"/>
      <c r="AJ32" s="1092"/>
      <c r="AK32" s="1033">
        <v>188</v>
      </c>
      <c r="AL32" s="1024"/>
      <c r="AM32" s="1024"/>
      <c r="AN32" s="1024"/>
      <c r="AO32" s="1024"/>
      <c r="AP32" s="1024">
        <v>12201</v>
      </c>
      <c r="AQ32" s="1024"/>
      <c r="AR32" s="1024"/>
      <c r="AS32" s="1024"/>
      <c r="AT32" s="1024"/>
      <c r="AU32" s="1024">
        <v>171</v>
      </c>
      <c r="AV32" s="1024"/>
      <c r="AW32" s="1024"/>
      <c r="AX32" s="1024"/>
      <c r="AY32" s="1024"/>
      <c r="AZ32" s="1095" t="s">
        <v>323</v>
      </c>
      <c r="BA32" s="1095"/>
      <c r="BB32" s="1095"/>
      <c r="BC32" s="1095"/>
      <c r="BD32" s="1095"/>
      <c r="BE32" s="1079" t="s">
        <v>345</v>
      </c>
      <c r="BF32" s="1079"/>
      <c r="BG32" s="1079"/>
      <c r="BH32" s="1079"/>
      <c r="BI32" s="1080"/>
      <c r="BJ32" s="109"/>
      <c r="BK32" s="109"/>
      <c r="BL32" s="109"/>
      <c r="BM32" s="109"/>
      <c r="BN32" s="109"/>
      <c r="BO32" s="122"/>
      <c r="BP32" s="122"/>
      <c r="BQ32" s="119">
        <v>26</v>
      </c>
      <c r="BR32" s="120"/>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3"/>
    </row>
    <row r="33" spans="1:131" s="104" customFormat="1" ht="26.25" customHeight="1" x14ac:dyDescent="0.15">
      <c r="A33" s="123">
        <v>6</v>
      </c>
      <c r="B33" s="1084" t="s">
        <v>346</v>
      </c>
      <c r="C33" s="1085"/>
      <c r="D33" s="1085"/>
      <c r="E33" s="1085"/>
      <c r="F33" s="1085"/>
      <c r="G33" s="1085"/>
      <c r="H33" s="1085"/>
      <c r="I33" s="1085"/>
      <c r="J33" s="1085"/>
      <c r="K33" s="1085"/>
      <c r="L33" s="1085"/>
      <c r="M33" s="1085"/>
      <c r="N33" s="1085"/>
      <c r="O33" s="1085"/>
      <c r="P33" s="1086"/>
      <c r="Q33" s="1096">
        <v>2530</v>
      </c>
      <c r="R33" s="1097"/>
      <c r="S33" s="1097"/>
      <c r="T33" s="1097"/>
      <c r="U33" s="1097"/>
      <c r="V33" s="1097">
        <v>2488</v>
      </c>
      <c r="W33" s="1097"/>
      <c r="X33" s="1097"/>
      <c r="Y33" s="1097"/>
      <c r="Z33" s="1097"/>
      <c r="AA33" s="1097">
        <v>42</v>
      </c>
      <c r="AB33" s="1097"/>
      <c r="AC33" s="1097"/>
      <c r="AD33" s="1097"/>
      <c r="AE33" s="1098"/>
      <c r="AF33" s="1090">
        <v>282</v>
      </c>
      <c r="AG33" s="1091"/>
      <c r="AH33" s="1091"/>
      <c r="AI33" s="1091"/>
      <c r="AJ33" s="1092"/>
      <c r="AK33" s="1033">
        <v>1289</v>
      </c>
      <c r="AL33" s="1024"/>
      <c r="AM33" s="1024"/>
      <c r="AN33" s="1024"/>
      <c r="AO33" s="1024"/>
      <c r="AP33" s="1024">
        <v>17332</v>
      </c>
      <c r="AQ33" s="1024"/>
      <c r="AR33" s="1024"/>
      <c r="AS33" s="1024"/>
      <c r="AT33" s="1024"/>
      <c r="AU33" s="1024">
        <v>12635</v>
      </c>
      <c r="AV33" s="1024"/>
      <c r="AW33" s="1024"/>
      <c r="AX33" s="1024"/>
      <c r="AY33" s="1024"/>
      <c r="AZ33" s="1095" t="s">
        <v>323</v>
      </c>
      <c r="BA33" s="1095"/>
      <c r="BB33" s="1095"/>
      <c r="BC33" s="1095"/>
      <c r="BD33" s="1095"/>
      <c r="BE33" s="1079" t="s">
        <v>345</v>
      </c>
      <c r="BF33" s="1079"/>
      <c r="BG33" s="1079"/>
      <c r="BH33" s="1079"/>
      <c r="BI33" s="1080"/>
      <c r="BJ33" s="109"/>
      <c r="BK33" s="109"/>
      <c r="BL33" s="109"/>
      <c r="BM33" s="109"/>
      <c r="BN33" s="109"/>
      <c r="BO33" s="122"/>
      <c r="BP33" s="122"/>
      <c r="BQ33" s="119">
        <v>27</v>
      </c>
      <c r="BR33" s="120"/>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3"/>
    </row>
    <row r="34" spans="1:131" s="104" customFormat="1" ht="26.25" customHeight="1" x14ac:dyDescent="0.15">
      <c r="A34" s="123">
        <v>7</v>
      </c>
      <c r="B34" s="1084" t="s">
        <v>347</v>
      </c>
      <c r="C34" s="1085"/>
      <c r="D34" s="1085"/>
      <c r="E34" s="1085"/>
      <c r="F34" s="1085"/>
      <c r="G34" s="1085"/>
      <c r="H34" s="1085"/>
      <c r="I34" s="1085"/>
      <c r="J34" s="1085"/>
      <c r="K34" s="1085"/>
      <c r="L34" s="1085"/>
      <c r="M34" s="1085"/>
      <c r="N34" s="1085"/>
      <c r="O34" s="1085"/>
      <c r="P34" s="1086"/>
      <c r="Q34" s="1096">
        <v>438</v>
      </c>
      <c r="R34" s="1097"/>
      <c r="S34" s="1097"/>
      <c r="T34" s="1097"/>
      <c r="U34" s="1097"/>
      <c r="V34" s="1097">
        <v>405</v>
      </c>
      <c r="W34" s="1097"/>
      <c r="X34" s="1097"/>
      <c r="Y34" s="1097"/>
      <c r="Z34" s="1097"/>
      <c r="AA34" s="1097">
        <v>33</v>
      </c>
      <c r="AB34" s="1097"/>
      <c r="AC34" s="1097"/>
      <c r="AD34" s="1097"/>
      <c r="AE34" s="1098"/>
      <c r="AF34" s="1090">
        <v>48</v>
      </c>
      <c r="AG34" s="1091"/>
      <c r="AH34" s="1091"/>
      <c r="AI34" s="1091"/>
      <c r="AJ34" s="1092"/>
      <c r="AK34" s="1033">
        <v>482</v>
      </c>
      <c r="AL34" s="1024"/>
      <c r="AM34" s="1024"/>
      <c r="AN34" s="1024"/>
      <c r="AO34" s="1024"/>
      <c r="AP34" s="1024">
        <v>2189</v>
      </c>
      <c r="AQ34" s="1024"/>
      <c r="AR34" s="1024"/>
      <c r="AS34" s="1024"/>
      <c r="AT34" s="1024"/>
      <c r="AU34" s="1024">
        <v>2112</v>
      </c>
      <c r="AV34" s="1024"/>
      <c r="AW34" s="1024"/>
      <c r="AX34" s="1024"/>
      <c r="AY34" s="1024"/>
      <c r="AZ34" s="1095" t="s">
        <v>323</v>
      </c>
      <c r="BA34" s="1095"/>
      <c r="BB34" s="1095"/>
      <c r="BC34" s="1095"/>
      <c r="BD34" s="1095"/>
      <c r="BE34" s="1079" t="s">
        <v>345</v>
      </c>
      <c r="BF34" s="1079"/>
      <c r="BG34" s="1079"/>
      <c r="BH34" s="1079"/>
      <c r="BI34" s="1080"/>
      <c r="BJ34" s="109"/>
      <c r="BK34" s="109"/>
      <c r="BL34" s="109"/>
      <c r="BM34" s="109"/>
      <c r="BN34" s="109"/>
      <c r="BO34" s="122"/>
      <c r="BP34" s="122"/>
      <c r="BQ34" s="119">
        <v>28</v>
      </c>
      <c r="BR34" s="120"/>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3"/>
    </row>
    <row r="35" spans="1:131" s="104" customFormat="1" ht="26.25" customHeight="1" x14ac:dyDescent="0.15">
      <c r="A35" s="123">
        <v>8</v>
      </c>
      <c r="B35" s="1084" t="s">
        <v>348</v>
      </c>
      <c r="C35" s="1085"/>
      <c r="D35" s="1085"/>
      <c r="E35" s="1085"/>
      <c r="F35" s="1085"/>
      <c r="G35" s="1085"/>
      <c r="H35" s="1085"/>
      <c r="I35" s="1085"/>
      <c r="J35" s="1085"/>
      <c r="K35" s="1085"/>
      <c r="L35" s="1085"/>
      <c r="M35" s="1085"/>
      <c r="N35" s="1085"/>
      <c r="O35" s="1085"/>
      <c r="P35" s="1086"/>
      <c r="Q35" s="1096">
        <v>13</v>
      </c>
      <c r="R35" s="1097"/>
      <c r="S35" s="1097"/>
      <c r="T35" s="1097"/>
      <c r="U35" s="1097"/>
      <c r="V35" s="1097">
        <v>12</v>
      </c>
      <c r="W35" s="1097"/>
      <c r="X35" s="1097"/>
      <c r="Y35" s="1097"/>
      <c r="Z35" s="1097"/>
      <c r="AA35" s="1097">
        <v>1</v>
      </c>
      <c r="AB35" s="1097"/>
      <c r="AC35" s="1097"/>
      <c r="AD35" s="1097"/>
      <c r="AE35" s="1098"/>
      <c r="AF35" s="1090">
        <v>4</v>
      </c>
      <c r="AG35" s="1091"/>
      <c r="AH35" s="1091"/>
      <c r="AI35" s="1091"/>
      <c r="AJ35" s="1092"/>
      <c r="AK35" s="1033">
        <v>10</v>
      </c>
      <c r="AL35" s="1024"/>
      <c r="AM35" s="1024"/>
      <c r="AN35" s="1024"/>
      <c r="AO35" s="1024"/>
      <c r="AP35" s="1024">
        <v>30</v>
      </c>
      <c r="AQ35" s="1024"/>
      <c r="AR35" s="1024"/>
      <c r="AS35" s="1024"/>
      <c r="AT35" s="1024"/>
      <c r="AU35" s="1024">
        <v>29</v>
      </c>
      <c r="AV35" s="1024"/>
      <c r="AW35" s="1024"/>
      <c r="AX35" s="1024"/>
      <c r="AY35" s="1024"/>
      <c r="AZ35" s="1095" t="s">
        <v>323</v>
      </c>
      <c r="BA35" s="1095"/>
      <c r="BB35" s="1095"/>
      <c r="BC35" s="1095"/>
      <c r="BD35" s="1095"/>
      <c r="BE35" s="1079" t="s">
        <v>345</v>
      </c>
      <c r="BF35" s="1079"/>
      <c r="BG35" s="1079"/>
      <c r="BH35" s="1079"/>
      <c r="BI35" s="1080"/>
      <c r="BJ35" s="109"/>
      <c r="BK35" s="109"/>
      <c r="BL35" s="109"/>
      <c r="BM35" s="109"/>
      <c r="BN35" s="109"/>
      <c r="BO35" s="122"/>
      <c r="BP35" s="122"/>
      <c r="BQ35" s="119">
        <v>29</v>
      </c>
      <c r="BR35" s="120"/>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3"/>
    </row>
    <row r="36" spans="1:131" s="104" customFormat="1" ht="26.25" customHeight="1" x14ac:dyDescent="0.15">
      <c r="A36" s="123">
        <v>9</v>
      </c>
      <c r="B36" s="1084" t="s">
        <v>349</v>
      </c>
      <c r="C36" s="1085"/>
      <c r="D36" s="1085"/>
      <c r="E36" s="1085"/>
      <c r="F36" s="1085"/>
      <c r="G36" s="1085"/>
      <c r="H36" s="1085"/>
      <c r="I36" s="1085"/>
      <c r="J36" s="1085"/>
      <c r="K36" s="1085"/>
      <c r="L36" s="1085"/>
      <c r="M36" s="1085"/>
      <c r="N36" s="1085"/>
      <c r="O36" s="1085"/>
      <c r="P36" s="1086"/>
      <c r="Q36" s="1096">
        <v>16398</v>
      </c>
      <c r="R36" s="1097"/>
      <c r="S36" s="1097"/>
      <c r="T36" s="1097"/>
      <c r="U36" s="1097"/>
      <c r="V36" s="1097">
        <v>16192</v>
      </c>
      <c r="W36" s="1097"/>
      <c r="X36" s="1097"/>
      <c r="Y36" s="1097"/>
      <c r="Z36" s="1097"/>
      <c r="AA36" s="1097">
        <v>206</v>
      </c>
      <c r="AB36" s="1097"/>
      <c r="AC36" s="1097"/>
      <c r="AD36" s="1097"/>
      <c r="AE36" s="1098"/>
      <c r="AF36" s="1090">
        <v>7704</v>
      </c>
      <c r="AG36" s="1091"/>
      <c r="AH36" s="1091"/>
      <c r="AI36" s="1091"/>
      <c r="AJ36" s="1092"/>
      <c r="AK36" s="1033">
        <v>892</v>
      </c>
      <c r="AL36" s="1024"/>
      <c r="AM36" s="1024"/>
      <c r="AN36" s="1024"/>
      <c r="AO36" s="1024"/>
      <c r="AP36" s="1024">
        <v>6810</v>
      </c>
      <c r="AQ36" s="1024"/>
      <c r="AR36" s="1024"/>
      <c r="AS36" s="1024"/>
      <c r="AT36" s="1024"/>
      <c r="AU36" s="1024">
        <v>4488</v>
      </c>
      <c r="AV36" s="1024"/>
      <c r="AW36" s="1024"/>
      <c r="AX36" s="1024"/>
      <c r="AY36" s="1024"/>
      <c r="AZ36" s="1095" t="s">
        <v>323</v>
      </c>
      <c r="BA36" s="1095"/>
      <c r="BB36" s="1095"/>
      <c r="BC36" s="1095"/>
      <c r="BD36" s="1095"/>
      <c r="BE36" s="1079" t="s">
        <v>345</v>
      </c>
      <c r="BF36" s="1079"/>
      <c r="BG36" s="1079"/>
      <c r="BH36" s="1079"/>
      <c r="BI36" s="1080"/>
      <c r="BJ36" s="109"/>
      <c r="BK36" s="109"/>
      <c r="BL36" s="109"/>
      <c r="BM36" s="109"/>
      <c r="BN36" s="109"/>
      <c r="BO36" s="122"/>
      <c r="BP36" s="122"/>
      <c r="BQ36" s="119">
        <v>30</v>
      </c>
      <c r="BR36" s="120"/>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350</v>
      </c>
      <c r="BK62" s="1082"/>
      <c r="BL62" s="1082"/>
      <c r="BM62" s="1082"/>
      <c r="BN62" s="1083"/>
      <c r="BO62" s="122"/>
      <c r="BP62" s="122"/>
      <c r="BQ62" s="119">
        <v>56</v>
      </c>
      <c r="BR62" s="120"/>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3"/>
    </row>
    <row r="63" spans="1:131" s="104" customFormat="1" ht="26.25" customHeight="1" thickBot="1" x14ac:dyDescent="0.2">
      <c r="A63" s="121" t="s">
        <v>328</v>
      </c>
      <c r="B63" s="997" t="s">
        <v>351</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12142</v>
      </c>
      <c r="AG63" s="1012"/>
      <c r="AH63" s="1012"/>
      <c r="AI63" s="1012"/>
      <c r="AJ63" s="1077"/>
      <c r="AK63" s="1078"/>
      <c r="AL63" s="1016"/>
      <c r="AM63" s="1016"/>
      <c r="AN63" s="1016"/>
      <c r="AO63" s="1016"/>
      <c r="AP63" s="1012">
        <v>38562</v>
      </c>
      <c r="AQ63" s="1012"/>
      <c r="AR63" s="1012"/>
      <c r="AS63" s="1012"/>
      <c r="AT63" s="1012"/>
      <c r="AU63" s="1012">
        <v>19435</v>
      </c>
      <c r="AV63" s="1012"/>
      <c r="AW63" s="1012"/>
      <c r="AX63" s="1012"/>
      <c r="AY63" s="1012"/>
      <c r="AZ63" s="1072"/>
      <c r="BA63" s="1072"/>
      <c r="BB63" s="1072"/>
      <c r="BC63" s="1072"/>
      <c r="BD63" s="1072"/>
      <c r="BE63" s="1013"/>
      <c r="BF63" s="1013"/>
      <c r="BG63" s="1013"/>
      <c r="BH63" s="1013"/>
      <c r="BI63" s="1014"/>
      <c r="BJ63" s="1073" t="s">
        <v>66</v>
      </c>
      <c r="BK63" s="1004"/>
      <c r="BL63" s="1004"/>
      <c r="BM63" s="1004"/>
      <c r="BN63" s="1074"/>
      <c r="BO63" s="122"/>
      <c r="BP63" s="122"/>
      <c r="BQ63" s="119">
        <v>57</v>
      </c>
      <c r="BR63" s="120"/>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3"/>
    </row>
    <row r="65" spans="1:131" s="104" customFormat="1" ht="26.25" customHeight="1" thickBot="1" x14ac:dyDescent="0.2">
      <c r="A65" s="109" t="s">
        <v>352</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3"/>
    </row>
    <row r="66" spans="1:131" s="104" customFormat="1" ht="26.25" customHeight="1" x14ac:dyDescent="0.15">
      <c r="A66" s="1056" t="s">
        <v>353</v>
      </c>
      <c r="B66" s="1057"/>
      <c r="C66" s="1057"/>
      <c r="D66" s="1057"/>
      <c r="E66" s="1057"/>
      <c r="F66" s="1057"/>
      <c r="G66" s="1057"/>
      <c r="H66" s="1057"/>
      <c r="I66" s="1057"/>
      <c r="J66" s="1057"/>
      <c r="K66" s="1057"/>
      <c r="L66" s="1057"/>
      <c r="M66" s="1057"/>
      <c r="N66" s="1057"/>
      <c r="O66" s="1057"/>
      <c r="P66" s="1058"/>
      <c r="Q66" s="1042" t="s">
        <v>332</v>
      </c>
      <c r="R66" s="1043"/>
      <c r="S66" s="1043"/>
      <c r="T66" s="1043"/>
      <c r="U66" s="1044"/>
      <c r="V66" s="1042" t="s">
        <v>333</v>
      </c>
      <c r="W66" s="1043"/>
      <c r="X66" s="1043"/>
      <c r="Y66" s="1043"/>
      <c r="Z66" s="1044"/>
      <c r="AA66" s="1042" t="s">
        <v>334</v>
      </c>
      <c r="AB66" s="1043"/>
      <c r="AC66" s="1043"/>
      <c r="AD66" s="1043"/>
      <c r="AE66" s="1044"/>
      <c r="AF66" s="1062" t="s">
        <v>335</v>
      </c>
      <c r="AG66" s="1063"/>
      <c r="AH66" s="1063"/>
      <c r="AI66" s="1063"/>
      <c r="AJ66" s="1064"/>
      <c r="AK66" s="1042" t="s">
        <v>336</v>
      </c>
      <c r="AL66" s="1057"/>
      <c r="AM66" s="1057"/>
      <c r="AN66" s="1057"/>
      <c r="AO66" s="1058"/>
      <c r="AP66" s="1042" t="s">
        <v>337</v>
      </c>
      <c r="AQ66" s="1043"/>
      <c r="AR66" s="1043"/>
      <c r="AS66" s="1043"/>
      <c r="AT66" s="1044"/>
      <c r="AU66" s="1042" t="s">
        <v>354</v>
      </c>
      <c r="AV66" s="1043"/>
      <c r="AW66" s="1043"/>
      <c r="AX66" s="1043"/>
      <c r="AY66" s="1044"/>
      <c r="AZ66" s="1042" t="s">
        <v>311</v>
      </c>
      <c r="BA66" s="1043"/>
      <c r="BB66" s="1043"/>
      <c r="BC66" s="1043"/>
      <c r="BD66" s="1048"/>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355</v>
      </c>
      <c r="C68" s="1039"/>
      <c r="D68" s="1039"/>
      <c r="E68" s="1039"/>
      <c r="F68" s="1039"/>
      <c r="G68" s="1039"/>
      <c r="H68" s="1039"/>
      <c r="I68" s="1039"/>
      <c r="J68" s="1039"/>
      <c r="K68" s="1039"/>
      <c r="L68" s="1039"/>
      <c r="M68" s="1039"/>
      <c r="N68" s="1039"/>
      <c r="O68" s="1039"/>
      <c r="P68" s="1040"/>
      <c r="Q68" s="1041">
        <v>4782</v>
      </c>
      <c r="R68" s="1035"/>
      <c r="S68" s="1035"/>
      <c r="T68" s="1035"/>
      <c r="U68" s="1035"/>
      <c r="V68" s="1035">
        <v>4100</v>
      </c>
      <c r="W68" s="1035"/>
      <c r="X68" s="1035"/>
      <c r="Y68" s="1035"/>
      <c r="Z68" s="1035"/>
      <c r="AA68" s="1035">
        <v>682</v>
      </c>
      <c r="AB68" s="1035"/>
      <c r="AC68" s="1035"/>
      <c r="AD68" s="1035"/>
      <c r="AE68" s="1035"/>
      <c r="AF68" s="1035">
        <v>682</v>
      </c>
      <c r="AG68" s="1035"/>
      <c r="AH68" s="1035"/>
      <c r="AI68" s="1035"/>
      <c r="AJ68" s="1035"/>
      <c r="AK68" s="1035" t="s">
        <v>323</v>
      </c>
      <c r="AL68" s="1035"/>
      <c r="AM68" s="1035"/>
      <c r="AN68" s="1035"/>
      <c r="AO68" s="1035"/>
      <c r="AP68" s="1035" t="s">
        <v>323</v>
      </c>
      <c r="AQ68" s="1035"/>
      <c r="AR68" s="1035"/>
      <c r="AS68" s="1035"/>
      <c r="AT68" s="1035"/>
      <c r="AU68" s="1035" t="s">
        <v>323</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356</v>
      </c>
      <c r="C69" s="1028"/>
      <c r="D69" s="1028"/>
      <c r="E69" s="1028"/>
      <c r="F69" s="1028"/>
      <c r="G69" s="1028"/>
      <c r="H69" s="1028"/>
      <c r="I69" s="1028"/>
      <c r="J69" s="1028"/>
      <c r="K69" s="1028"/>
      <c r="L69" s="1028"/>
      <c r="M69" s="1028"/>
      <c r="N69" s="1028"/>
      <c r="O69" s="1028"/>
      <c r="P69" s="1029"/>
      <c r="Q69" s="1030">
        <v>189</v>
      </c>
      <c r="R69" s="1024"/>
      <c r="S69" s="1024"/>
      <c r="T69" s="1024"/>
      <c r="U69" s="1024"/>
      <c r="V69" s="1024">
        <v>154</v>
      </c>
      <c r="W69" s="1024"/>
      <c r="X69" s="1024"/>
      <c r="Y69" s="1024"/>
      <c r="Z69" s="1024"/>
      <c r="AA69" s="1024">
        <v>35</v>
      </c>
      <c r="AB69" s="1024"/>
      <c r="AC69" s="1024"/>
      <c r="AD69" s="1024"/>
      <c r="AE69" s="1024"/>
      <c r="AF69" s="1024">
        <v>35</v>
      </c>
      <c r="AG69" s="1024"/>
      <c r="AH69" s="1024"/>
      <c r="AI69" s="1024"/>
      <c r="AJ69" s="1024"/>
      <c r="AK69" s="1024">
        <v>41</v>
      </c>
      <c r="AL69" s="1024"/>
      <c r="AM69" s="1024"/>
      <c r="AN69" s="1024"/>
      <c r="AO69" s="1024"/>
      <c r="AP69" s="1024" t="s">
        <v>323</v>
      </c>
      <c r="AQ69" s="1024"/>
      <c r="AR69" s="1024"/>
      <c r="AS69" s="1024"/>
      <c r="AT69" s="1024"/>
      <c r="AU69" s="1024" t="s">
        <v>323</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357</v>
      </c>
      <c r="C70" s="1028"/>
      <c r="D70" s="1028"/>
      <c r="E70" s="1028"/>
      <c r="F70" s="1028"/>
      <c r="G70" s="1028"/>
      <c r="H70" s="1028"/>
      <c r="I70" s="1028"/>
      <c r="J70" s="1028"/>
      <c r="K70" s="1028"/>
      <c r="L70" s="1028"/>
      <c r="M70" s="1028"/>
      <c r="N70" s="1028"/>
      <c r="O70" s="1028"/>
      <c r="P70" s="1029"/>
      <c r="Q70" s="1030">
        <v>91</v>
      </c>
      <c r="R70" s="1024"/>
      <c r="S70" s="1024"/>
      <c r="T70" s="1024"/>
      <c r="U70" s="1024"/>
      <c r="V70" s="1024">
        <v>85</v>
      </c>
      <c r="W70" s="1024"/>
      <c r="X70" s="1024"/>
      <c r="Y70" s="1024"/>
      <c r="Z70" s="1024"/>
      <c r="AA70" s="1024">
        <v>6</v>
      </c>
      <c r="AB70" s="1024"/>
      <c r="AC70" s="1024"/>
      <c r="AD70" s="1024"/>
      <c r="AE70" s="1024"/>
      <c r="AF70" s="1024">
        <v>6</v>
      </c>
      <c r="AG70" s="1024"/>
      <c r="AH70" s="1024"/>
      <c r="AI70" s="1024"/>
      <c r="AJ70" s="1024"/>
      <c r="AK70" s="1024">
        <v>3</v>
      </c>
      <c r="AL70" s="1024"/>
      <c r="AM70" s="1024"/>
      <c r="AN70" s="1024"/>
      <c r="AO70" s="1024"/>
      <c r="AP70" s="1024" t="s">
        <v>323</v>
      </c>
      <c r="AQ70" s="1024"/>
      <c r="AR70" s="1024"/>
      <c r="AS70" s="1024"/>
      <c r="AT70" s="1024"/>
      <c r="AU70" s="1024" t="s">
        <v>323</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358</v>
      </c>
      <c r="C71" s="1028"/>
      <c r="D71" s="1028"/>
      <c r="E71" s="1028"/>
      <c r="F71" s="1028"/>
      <c r="G71" s="1028"/>
      <c r="H71" s="1028"/>
      <c r="I71" s="1028"/>
      <c r="J71" s="1028"/>
      <c r="K71" s="1028"/>
      <c r="L71" s="1028"/>
      <c r="M71" s="1028"/>
      <c r="N71" s="1028"/>
      <c r="O71" s="1028"/>
      <c r="P71" s="1029"/>
      <c r="Q71" s="1030">
        <v>245465</v>
      </c>
      <c r="R71" s="1024"/>
      <c r="S71" s="1024"/>
      <c r="T71" s="1024"/>
      <c r="U71" s="1024"/>
      <c r="V71" s="1024">
        <v>232795</v>
      </c>
      <c r="W71" s="1024"/>
      <c r="X71" s="1024"/>
      <c r="Y71" s="1024"/>
      <c r="Z71" s="1024"/>
      <c r="AA71" s="1024">
        <v>12670</v>
      </c>
      <c r="AB71" s="1024"/>
      <c r="AC71" s="1024"/>
      <c r="AD71" s="1024"/>
      <c r="AE71" s="1024"/>
      <c r="AF71" s="1024">
        <v>12670</v>
      </c>
      <c r="AG71" s="1024"/>
      <c r="AH71" s="1024"/>
      <c r="AI71" s="1024"/>
      <c r="AJ71" s="1024"/>
      <c r="AK71" s="1024">
        <v>2278</v>
      </c>
      <c r="AL71" s="1024"/>
      <c r="AM71" s="1024"/>
      <c r="AN71" s="1024"/>
      <c r="AO71" s="1024"/>
      <c r="AP71" s="1024" t="s">
        <v>323</v>
      </c>
      <c r="AQ71" s="1024"/>
      <c r="AR71" s="1024"/>
      <c r="AS71" s="1024"/>
      <c r="AT71" s="1024"/>
      <c r="AU71" s="1024" t="s">
        <v>323</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c r="C72" s="1028"/>
      <c r="D72" s="1028"/>
      <c r="E72" s="1028"/>
      <c r="F72" s="1028"/>
      <c r="G72" s="1028"/>
      <c r="H72" s="1028"/>
      <c r="I72" s="1028"/>
      <c r="J72" s="1028"/>
      <c r="K72" s="1028"/>
      <c r="L72" s="1028"/>
      <c r="M72" s="1028"/>
      <c r="N72" s="1028"/>
      <c r="O72" s="1028"/>
      <c r="P72" s="1029"/>
      <c r="Q72" s="1030"/>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c r="C73" s="1028"/>
      <c r="D73" s="1028"/>
      <c r="E73" s="1028"/>
      <c r="F73" s="1028"/>
      <c r="G73" s="1028"/>
      <c r="H73" s="1028"/>
      <c r="I73" s="1028"/>
      <c r="J73" s="1028"/>
      <c r="K73" s="1028"/>
      <c r="L73" s="1028"/>
      <c r="M73" s="1028"/>
      <c r="N73" s="1028"/>
      <c r="O73" s="1028"/>
      <c r="P73" s="1029"/>
      <c r="Q73" s="1030"/>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328</v>
      </c>
      <c r="B88" s="997" t="s">
        <v>359</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13393</v>
      </c>
      <c r="AG88" s="1012"/>
      <c r="AH88" s="1012"/>
      <c r="AI88" s="1012"/>
      <c r="AJ88" s="1012"/>
      <c r="AK88" s="1016"/>
      <c r="AL88" s="1016"/>
      <c r="AM88" s="1016"/>
      <c r="AN88" s="1016"/>
      <c r="AO88" s="1016"/>
      <c r="AP88" s="1012" t="s">
        <v>323</v>
      </c>
      <c r="AQ88" s="1012"/>
      <c r="AR88" s="1012"/>
      <c r="AS88" s="1012"/>
      <c r="AT88" s="1012"/>
      <c r="AU88" s="1012" t="s">
        <v>323</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328</v>
      </c>
      <c r="BR102" s="997" t="s">
        <v>360</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240</v>
      </c>
      <c r="CS102" s="1004"/>
      <c r="CT102" s="1004"/>
      <c r="CU102" s="1004"/>
      <c r="CV102" s="1005"/>
      <c r="CW102" s="1003">
        <v>3</v>
      </c>
      <c r="CX102" s="1004"/>
      <c r="CY102" s="1004"/>
      <c r="CZ102" s="1004"/>
      <c r="DA102" s="1005"/>
      <c r="DB102" s="1003" t="s">
        <v>323</v>
      </c>
      <c r="DC102" s="1004"/>
      <c r="DD102" s="1004"/>
      <c r="DE102" s="1004"/>
      <c r="DF102" s="1005"/>
      <c r="DG102" s="1003" t="s">
        <v>323</v>
      </c>
      <c r="DH102" s="1004"/>
      <c r="DI102" s="1004"/>
      <c r="DJ102" s="1004"/>
      <c r="DK102" s="1005"/>
      <c r="DL102" s="1003" t="s">
        <v>323</v>
      </c>
      <c r="DM102" s="1004"/>
      <c r="DN102" s="1004"/>
      <c r="DO102" s="1004"/>
      <c r="DP102" s="1005"/>
      <c r="DQ102" s="1003" t="s">
        <v>323</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361</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362</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364</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365</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366</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367</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368</v>
      </c>
      <c r="AB109" s="947"/>
      <c r="AC109" s="947"/>
      <c r="AD109" s="947"/>
      <c r="AE109" s="948"/>
      <c r="AF109" s="949" t="s">
        <v>369</v>
      </c>
      <c r="AG109" s="947"/>
      <c r="AH109" s="947"/>
      <c r="AI109" s="947"/>
      <c r="AJ109" s="948"/>
      <c r="AK109" s="949" t="s">
        <v>239</v>
      </c>
      <c r="AL109" s="947"/>
      <c r="AM109" s="947"/>
      <c r="AN109" s="947"/>
      <c r="AO109" s="948"/>
      <c r="AP109" s="949" t="s">
        <v>370</v>
      </c>
      <c r="AQ109" s="947"/>
      <c r="AR109" s="947"/>
      <c r="AS109" s="947"/>
      <c r="AT109" s="978"/>
      <c r="AU109" s="946" t="s">
        <v>367</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368</v>
      </c>
      <c r="BR109" s="947"/>
      <c r="BS109" s="947"/>
      <c r="BT109" s="947"/>
      <c r="BU109" s="948"/>
      <c r="BV109" s="949" t="s">
        <v>369</v>
      </c>
      <c r="BW109" s="947"/>
      <c r="BX109" s="947"/>
      <c r="BY109" s="947"/>
      <c r="BZ109" s="948"/>
      <c r="CA109" s="949" t="s">
        <v>239</v>
      </c>
      <c r="CB109" s="947"/>
      <c r="CC109" s="947"/>
      <c r="CD109" s="947"/>
      <c r="CE109" s="948"/>
      <c r="CF109" s="985" t="s">
        <v>370</v>
      </c>
      <c r="CG109" s="985"/>
      <c r="CH109" s="985"/>
      <c r="CI109" s="985"/>
      <c r="CJ109" s="985"/>
      <c r="CK109" s="949" t="s">
        <v>371</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368</v>
      </c>
      <c r="DH109" s="947"/>
      <c r="DI109" s="947"/>
      <c r="DJ109" s="947"/>
      <c r="DK109" s="948"/>
      <c r="DL109" s="949" t="s">
        <v>369</v>
      </c>
      <c r="DM109" s="947"/>
      <c r="DN109" s="947"/>
      <c r="DO109" s="947"/>
      <c r="DP109" s="948"/>
      <c r="DQ109" s="949" t="s">
        <v>239</v>
      </c>
      <c r="DR109" s="947"/>
      <c r="DS109" s="947"/>
      <c r="DT109" s="947"/>
      <c r="DU109" s="948"/>
      <c r="DV109" s="949" t="s">
        <v>370</v>
      </c>
      <c r="DW109" s="947"/>
      <c r="DX109" s="947"/>
      <c r="DY109" s="947"/>
      <c r="DZ109" s="978"/>
    </row>
    <row r="110" spans="1:131" s="103" customFormat="1" ht="26.25" customHeight="1" x14ac:dyDescent="0.15">
      <c r="A110" s="849" t="s">
        <v>372</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7208634</v>
      </c>
      <c r="AB110" s="940"/>
      <c r="AC110" s="940"/>
      <c r="AD110" s="940"/>
      <c r="AE110" s="941"/>
      <c r="AF110" s="942">
        <v>7229123</v>
      </c>
      <c r="AG110" s="940"/>
      <c r="AH110" s="940"/>
      <c r="AI110" s="940"/>
      <c r="AJ110" s="941"/>
      <c r="AK110" s="942">
        <v>7662488</v>
      </c>
      <c r="AL110" s="940"/>
      <c r="AM110" s="940"/>
      <c r="AN110" s="940"/>
      <c r="AO110" s="941"/>
      <c r="AP110" s="943">
        <v>20.6</v>
      </c>
      <c r="AQ110" s="944"/>
      <c r="AR110" s="944"/>
      <c r="AS110" s="944"/>
      <c r="AT110" s="945"/>
      <c r="AU110" s="979" t="s">
        <v>373</v>
      </c>
      <c r="AV110" s="980"/>
      <c r="AW110" s="980"/>
      <c r="AX110" s="980"/>
      <c r="AY110" s="980"/>
      <c r="AZ110" s="885" t="s">
        <v>374</v>
      </c>
      <c r="BA110" s="850"/>
      <c r="BB110" s="850"/>
      <c r="BC110" s="850"/>
      <c r="BD110" s="850"/>
      <c r="BE110" s="850"/>
      <c r="BF110" s="850"/>
      <c r="BG110" s="850"/>
      <c r="BH110" s="850"/>
      <c r="BI110" s="850"/>
      <c r="BJ110" s="850"/>
      <c r="BK110" s="850"/>
      <c r="BL110" s="850"/>
      <c r="BM110" s="850"/>
      <c r="BN110" s="850"/>
      <c r="BO110" s="850"/>
      <c r="BP110" s="851"/>
      <c r="BQ110" s="886">
        <v>70396709</v>
      </c>
      <c r="BR110" s="867"/>
      <c r="BS110" s="867"/>
      <c r="BT110" s="867"/>
      <c r="BU110" s="867"/>
      <c r="BV110" s="867">
        <v>70801808</v>
      </c>
      <c r="BW110" s="867"/>
      <c r="BX110" s="867"/>
      <c r="BY110" s="867"/>
      <c r="BZ110" s="867"/>
      <c r="CA110" s="867">
        <v>68564691</v>
      </c>
      <c r="CB110" s="867"/>
      <c r="CC110" s="867"/>
      <c r="CD110" s="867"/>
      <c r="CE110" s="867"/>
      <c r="CF110" s="911">
        <v>184.8</v>
      </c>
      <c r="CG110" s="912"/>
      <c r="CH110" s="912"/>
      <c r="CI110" s="912"/>
      <c r="CJ110" s="912"/>
      <c r="CK110" s="975" t="s">
        <v>375</v>
      </c>
      <c r="CL110" s="931"/>
      <c r="CM110" s="936" t="s">
        <v>376</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66</v>
      </c>
      <c r="DH110" s="867"/>
      <c r="DI110" s="867"/>
      <c r="DJ110" s="867"/>
      <c r="DK110" s="867"/>
      <c r="DL110" s="867" t="s">
        <v>66</v>
      </c>
      <c r="DM110" s="867"/>
      <c r="DN110" s="867"/>
      <c r="DO110" s="867"/>
      <c r="DP110" s="867"/>
      <c r="DQ110" s="867" t="s">
        <v>66</v>
      </c>
      <c r="DR110" s="867"/>
      <c r="DS110" s="867"/>
      <c r="DT110" s="867"/>
      <c r="DU110" s="867"/>
      <c r="DV110" s="868" t="s">
        <v>66</v>
      </c>
      <c r="DW110" s="868"/>
      <c r="DX110" s="868"/>
      <c r="DY110" s="868"/>
      <c r="DZ110" s="869"/>
    </row>
    <row r="111" spans="1:131" s="103" customFormat="1" ht="26.25" customHeight="1" x14ac:dyDescent="0.15">
      <c r="A111" s="816" t="s">
        <v>377</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66</v>
      </c>
      <c r="AB111" s="962"/>
      <c r="AC111" s="962"/>
      <c r="AD111" s="962"/>
      <c r="AE111" s="963"/>
      <c r="AF111" s="964" t="s">
        <v>66</v>
      </c>
      <c r="AG111" s="962"/>
      <c r="AH111" s="962"/>
      <c r="AI111" s="962"/>
      <c r="AJ111" s="963"/>
      <c r="AK111" s="964" t="s">
        <v>66</v>
      </c>
      <c r="AL111" s="962"/>
      <c r="AM111" s="962"/>
      <c r="AN111" s="962"/>
      <c r="AO111" s="963"/>
      <c r="AP111" s="965" t="s">
        <v>66</v>
      </c>
      <c r="AQ111" s="966"/>
      <c r="AR111" s="966"/>
      <c r="AS111" s="966"/>
      <c r="AT111" s="967"/>
      <c r="AU111" s="981"/>
      <c r="AV111" s="982"/>
      <c r="AW111" s="982"/>
      <c r="AX111" s="982"/>
      <c r="AY111" s="982"/>
      <c r="AZ111" s="857" t="s">
        <v>378</v>
      </c>
      <c r="BA111" s="792"/>
      <c r="BB111" s="792"/>
      <c r="BC111" s="792"/>
      <c r="BD111" s="792"/>
      <c r="BE111" s="792"/>
      <c r="BF111" s="792"/>
      <c r="BG111" s="792"/>
      <c r="BH111" s="792"/>
      <c r="BI111" s="792"/>
      <c r="BJ111" s="792"/>
      <c r="BK111" s="792"/>
      <c r="BL111" s="792"/>
      <c r="BM111" s="792"/>
      <c r="BN111" s="792"/>
      <c r="BO111" s="792"/>
      <c r="BP111" s="793"/>
      <c r="BQ111" s="858">
        <v>7566</v>
      </c>
      <c r="BR111" s="859"/>
      <c r="BS111" s="859"/>
      <c r="BT111" s="859"/>
      <c r="BU111" s="859"/>
      <c r="BV111" s="859">
        <v>6674</v>
      </c>
      <c r="BW111" s="859"/>
      <c r="BX111" s="859"/>
      <c r="BY111" s="859"/>
      <c r="BZ111" s="859"/>
      <c r="CA111" s="859">
        <v>5767</v>
      </c>
      <c r="CB111" s="859"/>
      <c r="CC111" s="859"/>
      <c r="CD111" s="859"/>
      <c r="CE111" s="859"/>
      <c r="CF111" s="920">
        <v>0</v>
      </c>
      <c r="CG111" s="921"/>
      <c r="CH111" s="921"/>
      <c r="CI111" s="921"/>
      <c r="CJ111" s="921"/>
      <c r="CK111" s="976"/>
      <c r="CL111" s="933"/>
      <c r="CM111" s="870" t="s">
        <v>379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66</v>
      </c>
      <c r="DH111" s="859"/>
      <c r="DI111" s="859"/>
      <c r="DJ111" s="859"/>
      <c r="DK111" s="859"/>
      <c r="DL111" s="859" t="s">
        <v>66</v>
      </c>
      <c r="DM111" s="859"/>
      <c r="DN111" s="859"/>
      <c r="DO111" s="859"/>
      <c r="DP111" s="859"/>
      <c r="DQ111" s="859" t="s">
        <v>66</v>
      </c>
      <c r="DR111" s="859"/>
      <c r="DS111" s="859"/>
      <c r="DT111" s="859"/>
      <c r="DU111" s="859"/>
      <c r="DV111" s="836" t="s">
        <v>66</v>
      </c>
      <c r="DW111" s="836"/>
      <c r="DX111" s="836"/>
      <c r="DY111" s="836"/>
      <c r="DZ111" s="837"/>
    </row>
    <row r="112" spans="1:131" s="103" customFormat="1" ht="26.25" customHeight="1" x14ac:dyDescent="0.15">
      <c r="A112" s="968" t="s">
        <v>380</v>
      </c>
      <c r="B112" s="969"/>
      <c r="C112" s="792" t="s">
        <v>381</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66</v>
      </c>
      <c r="AB112" s="822"/>
      <c r="AC112" s="822"/>
      <c r="AD112" s="822"/>
      <c r="AE112" s="823"/>
      <c r="AF112" s="824" t="s">
        <v>66</v>
      </c>
      <c r="AG112" s="822"/>
      <c r="AH112" s="822"/>
      <c r="AI112" s="822"/>
      <c r="AJ112" s="823"/>
      <c r="AK112" s="824" t="s">
        <v>66</v>
      </c>
      <c r="AL112" s="822"/>
      <c r="AM112" s="822"/>
      <c r="AN112" s="822"/>
      <c r="AO112" s="823"/>
      <c r="AP112" s="863" t="s">
        <v>66</v>
      </c>
      <c r="AQ112" s="864"/>
      <c r="AR112" s="864"/>
      <c r="AS112" s="864"/>
      <c r="AT112" s="865"/>
      <c r="AU112" s="981"/>
      <c r="AV112" s="982"/>
      <c r="AW112" s="982"/>
      <c r="AX112" s="982"/>
      <c r="AY112" s="982"/>
      <c r="AZ112" s="857" t="s">
        <v>382</v>
      </c>
      <c r="BA112" s="792"/>
      <c r="BB112" s="792"/>
      <c r="BC112" s="792"/>
      <c r="BD112" s="792"/>
      <c r="BE112" s="792"/>
      <c r="BF112" s="792"/>
      <c r="BG112" s="792"/>
      <c r="BH112" s="792"/>
      <c r="BI112" s="792"/>
      <c r="BJ112" s="792"/>
      <c r="BK112" s="792"/>
      <c r="BL112" s="792"/>
      <c r="BM112" s="792"/>
      <c r="BN112" s="792"/>
      <c r="BO112" s="792"/>
      <c r="BP112" s="793"/>
      <c r="BQ112" s="858">
        <v>21922373</v>
      </c>
      <c r="BR112" s="859"/>
      <c r="BS112" s="859"/>
      <c r="BT112" s="859"/>
      <c r="BU112" s="859"/>
      <c r="BV112" s="859">
        <v>20863426</v>
      </c>
      <c r="BW112" s="859"/>
      <c r="BX112" s="859"/>
      <c r="BY112" s="859"/>
      <c r="BZ112" s="859"/>
      <c r="CA112" s="859">
        <v>19434861</v>
      </c>
      <c r="CB112" s="859"/>
      <c r="CC112" s="859"/>
      <c r="CD112" s="859"/>
      <c r="CE112" s="859"/>
      <c r="CF112" s="920">
        <v>52.4</v>
      </c>
      <c r="CG112" s="921"/>
      <c r="CH112" s="921"/>
      <c r="CI112" s="921"/>
      <c r="CJ112" s="921"/>
      <c r="CK112" s="976"/>
      <c r="CL112" s="933"/>
      <c r="CM112" s="870" t="s">
        <v>383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66</v>
      </c>
      <c r="DH112" s="859"/>
      <c r="DI112" s="859"/>
      <c r="DJ112" s="859"/>
      <c r="DK112" s="859"/>
      <c r="DL112" s="859" t="s">
        <v>66</v>
      </c>
      <c r="DM112" s="859"/>
      <c r="DN112" s="859"/>
      <c r="DO112" s="859"/>
      <c r="DP112" s="859"/>
      <c r="DQ112" s="859" t="s">
        <v>66</v>
      </c>
      <c r="DR112" s="859"/>
      <c r="DS112" s="859"/>
      <c r="DT112" s="859"/>
      <c r="DU112" s="859"/>
      <c r="DV112" s="836" t="s">
        <v>66</v>
      </c>
      <c r="DW112" s="836"/>
      <c r="DX112" s="836"/>
      <c r="DY112" s="836"/>
      <c r="DZ112" s="837"/>
    </row>
    <row r="113" spans="1:130" s="103" customFormat="1" ht="26.25" customHeight="1" x14ac:dyDescent="0.15">
      <c r="A113" s="970"/>
      <c r="B113" s="971"/>
      <c r="C113" s="792" t="s">
        <v>384</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2051567</v>
      </c>
      <c r="AB113" s="962"/>
      <c r="AC113" s="962"/>
      <c r="AD113" s="962"/>
      <c r="AE113" s="963"/>
      <c r="AF113" s="964">
        <v>1985293</v>
      </c>
      <c r="AG113" s="962"/>
      <c r="AH113" s="962"/>
      <c r="AI113" s="962"/>
      <c r="AJ113" s="963"/>
      <c r="AK113" s="964">
        <v>1903904</v>
      </c>
      <c r="AL113" s="962"/>
      <c r="AM113" s="962"/>
      <c r="AN113" s="962"/>
      <c r="AO113" s="963"/>
      <c r="AP113" s="965">
        <v>5.0999999999999996</v>
      </c>
      <c r="AQ113" s="966"/>
      <c r="AR113" s="966"/>
      <c r="AS113" s="966"/>
      <c r="AT113" s="967"/>
      <c r="AU113" s="981"/>
      <c r="AV113" s="982"/>
      <c r="AW113" s="982"/>
      <c r="AX113" s="982"/>
      <c r="AY113" s="982"/>
      <c r="AZ113" s="857" t="s">
        <v>385</v>
      </c>
      <c r="BA113" s="792"/>
      <c r="BB113" s="792"/>
      <c r="BC113" s="792"/>
      <c r="BD113" s="792"/>
      <c r="BE113" s="792"/>
      <c r="BF113" s="792"/>
      <c r="BG113" s="792"/>
      <c r="BH113" s="792"/>
      <c r="BI113" s="792"/>
      <c r="BJ113" s="792"/>
      <c r="BK113" s="792"/>
      <c r="BL113" s="792"/>
      <c r="BM113" s="792"/>
      <c r="BN113" s="792"/>
      <c r="BO113" s="792"/>
      <c r="BP113" s="793"/>
      <c r="BQ113" s="858" t="s">
        <v>66</v>
      </c>
      <c r="BR113" s="859"/>
      <c r="BS113" s="859"/>
      <c r="BT113" s="859"/>
      <c r="BU113" s="859"/>
      <c r="BV113" s="859" t="s">
        <v>66</v>
      </c>
      <c r="BW113" s="859"/>
      <c r="BX113" s="859"/>
      <c r="BY113" s="859"/>
      <c r="BZ113" s="859"/>
      <c r="CA113" s="859" t="s">
        <v>66</v>
      </c>
      <c r="CB113" s="859"/>
      <c r="CC113" s="859"/>
      <c r="CD113" s="859"/>
      <c r="CE113" s="859"/>
      <c r="CF113" s="920" t="s">
        <v>66</v>
      </c>
      <c r="CG113" s="921"/>
      <c r="CH113" s="921"/>
      <c r="CI113" s="921"/>
      <c r="CJ113" s="921"/>
      <c r="CK113" s="976"/>
      <c r="CL113" s="933"/>
      <c r="CM113" s="870" t="s">
        <v>386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v>7566</v>
      </c>
      <c r="DH113" s="822"/>
      <c r="DI113" s="822"/>
      <c r="DJ113" s="822"/>
      <c r="DK113" s="823"/>
      <c r="DL113" s="824">
        <v>6674</v>
      </c>
      <c r="DM113" s="822"/>
      <c r="DN113" s="822"/>
      <c r="DO113" s="822"/>
      <c r="DP113" s="823"/>
      <c r="DQ113" s="824">
        <v>5767</v>
      </c>
      <c r="DR113" s="822"/>
      <c r="DS113" s="822"/>
      <c r="DT113" s="822"/>
      <c r="DU113" s="823"/>
      <c r="DV113" s="863">
        <v>0</v>
      </c>
      <c r="DW113" s="864"/>
      <c r="DX113" s="864"/>
      <c r="DY113" s="864"/>
      <c r="DZ113" s="865"/>
    </row>
    <row r="114" spans="1:130" s="103" customFormat="1" ht="26.25" customHeight="1" x14ac:dyDescent="0.15">
      <c r="A114" s="970"/>
      <c r="B114" s="971"/>
      <c r="C114" s="792" t="s">
        <v>387</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t="s">
        <v>66</v>
      </c>
      <c r="AB114" s="822"/>
      <c r="AC114" s="822"/>
      <c r="AD114" s="822"/>
      <c r="AE114" s="823"/>
      <c r="AF114" s="824" t="s">
        <v>66</v>
      </c>
      <c r="AG114" s="822"/>
      <c r="AH114" s="822"/>
      <c r="AI114" s="822"/>
      <c r="AJ114" s="823"/>
      <c r="AK114" s="824" t="s">
        <v>66</v>
      </c>
      <c r="AL114" s="822"/>
      <c r="AM114" s="822"/>
      <c r="AN114" s="822"/>
      <c r="AO114" s="823"/>
      <c r="AP114" s="863" t="s">
        <v>66</v>
      </c>
      <c r="AQ114" s="864"/>
      <c r="AR114" s="864"/>
      <c r="AS114" s="864"/>
      <c r="AT114" s="865"/>
      <c r="AU114" s="981"/>
      <c r="AV114" s="982"/>
      <c r="AW114" s="982"/>
      <c r="AX114" s="982"/>
      <c r="AY114" s="982"/>
      <c r="AZ114" s="857" t="s">
        <v>388</v>
      </c>
      <c r="BA114" s="792"/>
      <c r="BB114" s="792"/>
      <c r="BC114" s="792"/>
      <c r="BD114" s="792"/>
      <c r="BE114" s="792"/>
      <c r="BF114" s="792"/>
      <c r="BG114" s="792"/>
      <c r="BH114" s="792"/>
      <c r="BI114" s="792"/>
      <c r="BJ114" s="792"/>
      <c r="BK114" s="792"/>
      <c r="BL114" s="792"/>
      <c r="BM114" s="792"/>
      <c r="BN114" s="792"/>
      <c r="BO114" s="792"/>
      <c r="BP114" s="793"/>
      <c r="BQ114" s="858">
        <v>10447669</v>
      </c>
      <c r="BR114" s="859"/>
      <c r="BS114" s="859"/>
      <c r="BT114" s="859"/>
      <c r="BU114" s="859"/>
      <c r="BV114" s="859">
        <v>10599037</v>
      </c>
      <c r="BW114" s="859"/>
      <c r="BX114" s="859"/>
      <c r="BY114" s="859"/>
      <c r="BZ114" s="859"/>
      <c r="CA114" s="859">
        <v>10492366</v>
      </c>
      <c r="CB114" s="859"/>
      <c r="CC114" s="859"/>
      <c r="CD114" s="859"/>
      <c r="CE114" s="859"/>
      <c r="CF114" s="920">
        <v>28.3</v>
      </c>
      <c r="CG114" s="921"/>
      <c r="CH114" s="921"/>
      <c r="CI114" s="921"/>
      <c r="CJ114" s="921"/>
      <c r="CK114" s="976"/>
      <c r="CL114" s="933"/>
      <c r="CM114" s="870" t="s">
        <v>389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66</v>
      </c>
      <c r="DH114" s="822"/>
      <c r="DI114" s="822"/>
      <c r="DJ114" s="822"/>
      <c r="DK114" s="823"/>
      <c r="DL114" s="824" t="s">
        <v>66</v>
      </c>
      <c r="DM114" s="822"/>
      <c r="DN114" s="822"/>
      <c r="DO114" s="822"/>
      <c r="DP114" s="823"/>
      <c r="DQ114" s="824" t="s">
        <v>66</v>
      </c>
      <c r="DR114" s="822"/>
      <c r="DS114" s="822"/>
      <c r="DT114" s="822"/>
      <c r="DU114" s="823"/>
      <c r="DV114" s="863" t="s">
        <v>66</v>
      </c>
      <c r="DW114" s="864"/>
      <c r="DX114" s="864"/>
      <c r="DY114" s="864"/>
      <c r="DZ114" s="865"/>
    </row>
    <row r="115" spans="1:130" s="103" customFormat="1" ht="26.25" customHeight="1" x14ac:dyDescent="0.15">
      <c r="A115" s="970"/>
      <c r="B115" s="971"/>
      <c r="C115" s="792" t="s">
        <v>390</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v>1018</v>
      </c>
      <c r="AB115" s="962"/>
      <c r="AC115" s="962"/>
      <c r="AD115" s="962"/>
      <c r="AE115" s="963"/>
      <c r="AF115" s="964">
        <v>1018</v>
      </c>
      <c r="AG115" s="962"/>
      <c r="AH115" s="962"/>
      <c r="AI115" s="962"/>
      <c r="AJ115" s="963"/>
      <c r="AK115" s="964">
        <v>1018</v>
      </c>
      <c r="AL115" s="962"/>
      <c r="AM115" s="962"/>
      <c r="AN115" s="962"/>
      <c r="AO115" s="963"/>
      <c r="AP115" s="965">
        <v>0</v>
      </c>
      <c r="AQ115" s="966"/>
      <c r="AR115" s="966"/>
      <c r="AS115" s="966"/>
      <c r="AT115" s="967"/>
      <c r="AU115" s="981"/>
      <c r="AV115" s="982"/>
      <c r="AW115" s="982"/>
      <c r="AX115" s="982"/>
      <c r="AY115" s="982"/>
      <c r="AZ115" s="857" t="s">
        <v>391</v>
      </c>
      <c r="BA115" s="792"/>
      <c r="BB115" s="792"/>
      <c r="BC115" s="792"/>
      <c r="BD115" s="792"/>
      <c r="BE115" s="792"/>
      <c r="BF115" s="792"/>
      <c r="BG115" s="792"/>
      <c r="BH115" s="792"/>
      <c r="BI115" s="792"/>
      <c r="BJ115" s="792"/>
      <c r="BK115" s="792"/>
      <c r="BL115" s="792"/>
      <c r="BM115" s="792"/>
      <c r="BN115" s="792"/>
      <c r="BO115" s="792"/>
      <c r="BP115" s="793"/>
      <c r="BQ115" s="858">
        <v>100525</v>
      </c>
      <c r="BR115" s="859"/>
      <c r="BS115" s="859"/>
      <c r="BT115" s="859"/>
      <c r="BU115" s="859"/>
      <c r="BV115" s="859">
        <v>119440</v>
      </c>
      <c r="BW115" s="859"/>
      <c r="BX115" s="859"/>
      <c r="BY115" s="859"/>
      <c r="BZ115" s="859"/>
      <c r="CA115" s="859">
        <v>89285</v>
      </c>
      <c r="CB115" s="859"/>
      <c r="CC115" s="859"/>
      <c r="CD115" s="859"/>
      <c r="CE115" s="859"/>
      <c r="CF115" s="920">
        <v>0.2</v>
      </c>
      <c r="CG115" s="921"/>
      <c r="CH115" s="921"/>
      <c r="CI115" s="921"/>
      <c r="CJ115" s="921"/>
      <c r="CK115" s="976"/>
      <c r="CL115" s="933"/>
      <c r="CM115" s="857" t="s">
        <v>392</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66</v>
      </c>
      <c r="DH115" s="822"/>
      <c r="DI115" s="822"/>
      <c r="DJ115" s="822"/>
      <c r="DK115" s="823"/>
      <c r="DL115" s="824" t="s">
        <v>66</v>
      </c>
      <c r="DM115" s="822"/>
      <c r="DN115" s="822"/>
      <c r="DO115" s="822"/>
      <c r="DP115" s="823"/>
      <c r="DQ115" s="824" t="s">
        <v>66</v>
      </c>
      <c r="DR115" s="822"/>
      <c r="DS115" s="822"/>
      <c r="DT115" s="822"/>
      <c r="DU115" s="823"/>
      <c r="DV115" s="863" t="s">
        <v>66</v>
      </c>
      <c r="DW115" s="864"/>
      <c r="DX115" s="864"/>
      <c r="DY115" s="864"/>
      <c r="DZ115" s="865"/>
    </row>
    <row r="116" spans="1:130" s="103" customFormat="1" ht="26.25" customHeight="1" x14ac:dyDescent="0.15">
      <c r="A116" s="972"/>
      <c r="B116" s="973"/>
      <c r="C116" s="902" t="s">
        <v>393</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t="s">
        <v>66</v>
      </c>
      <c r="AB116" s="822"/>
      <c r="AC116" s="822"/>
      <c r="AD116" s="822"/>
      <c r="AE116" s="823"/>
      <c r="AF116" s="824" t="s">
        <v>66</v>
      </c>
      <c r="AG116" s="822"/>
      <c r="AH116" s="822"/>
      <c r="AI116" s="822"/>
      <c r="AJ116" s="823"/>
      <c r="AK116" s="824" t="s">
        <v>66</v>
      </c>
      <c r="AL116" s="822"/>
      <c r="AM116" s="822"/>
      <c r="AN116" s="822"/>
      <c r="AO116" s="823"/>
      <c r="AP116" s="863" t="s">
        <v>66</v>
      </c>
      <c r="AQ116" s="864"/>
      <c r="AR116" s="864"/>
      <c r="AS116" s="864"/>
      <c r="AT116" s="865"/>
      <c r="AU116" s="981"/>
      <c r="AV116" s="982"/>
      <c r="AW116" s="982"/>
      <c r="AX116" s="982"/>
      <c r="AY116" s="982"/>
      <c r="AZ116" s="908" t="s">
        <v>394</v>
      </c>
      <c r="BA116" s="909"/>
      <c r="BB116" s="909"/>
      <c r="BC116" s="909"/>
      <c r="BD116" s="909"/>
      <c r="BE116" s="909"/>
      <c r="BF116" s="909"/>
      <c r="BG116" s="909"/>
      <c r="BH116" s="909"/>
      <c r="BI116" s="909"/>
      <c r="BJ116" s="909"/>
      <c r="BK116" s="909"/>
      <c r="BL116" s="909"/>
      <c r="BM116" s="909"/>
      <c r="BN116" s="909"/>
      <c r="BO116" s="909"/>
      <c r="BP116" s="910"/>
      <c r="BQ116" s="858" t="s">
        <v>66</v>
      </c>
      <c r="BR116" s="859"/>
      <c r="BS116" s="859"/>
      <c r="BT116" s="859"/>
      <c r="BU116" s="859"/>
      <c r="BV116" s="859" t="s">
        <v>66</v>
      </c>
      <c r="BW116" s="859"/>
      <c r="BX116" s="859"/>
      <c r="BY116" s="859"/>
      <c r="BZ116" s="859"/>
      <c r="CA116" s="859" t="s">
        <v>66</v>
      </c>
      <c r="CB116" s="859"/>
      <c r="CC116" s="859"/>
      <c r="CD116" s="859"/>
      <c r="CE116" s="859"/>
      <c r="CF116" s="920" t="s">
        <v>66</v>
      </c>
      <c r="CG116" s="921"/>
      <c r="CH116" s="921"/>
      <c r="CI116" s="921"/>
      <c r="CJ116" s="921"/>
      <c r="CK116" s="976"/>
      <c r="CL116" s="933"/>
      <c r="CM116" s="870" t="s">
        <v>395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t="s">
        <v>66</v>
      </c>
      <c r="DH116" s="822"/>
      <c r="DI116" s="822"/>
      <c r="DJ116" s="822"/>
      <c r="DK116" s="823"/>
      <c r="DL116" s="824" t="s">
        <v>66</v>
      </c>
      <c r="DM116" s="822"/>
      <c r="DN116" s="822"/>
      <c r="DO116" s="822"/>
      <c r="DP116" s="823"/>
      <c r="DQ116" s="824" t="s">
        <v>66</v>
      </c>
      <c r="DR116" s="822"/>
      <c r="DS116" s="822"/>
      <c r="DT116" s="822"/>
      <c r="DU116" s="823"/>
      <c r="DV116" s="863" t="s">
        <v>66</v>
      </c>
      <c r="DW116" s="864"/>
      <c r="DX116" s="864"/>
      <c r="DY116" s="864"/>
      <c r="DZ116" s="865"/>
    </row>
    <row r="117" spans="1:130" s="103" customFormat="1" ht="26.25" customHeight="1" x14ac:dyDescent="0.15">
      <c r="A117" s="946" t="s">
        <v>121</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396</v>
      </c>
      <c r="Z117" s="948"/>
      <c r="AA117" s="953">
        <v>9261219</v>
      </c>
      <c r="AB117" s="954"/>
      <c r="AC117" s="954"/>
      <c r="AD117" s="954"/>
      <c r="AE117" s="955"/>
      <c r="AF117" s="956">
        <v>9215434</v>
      </c>
      <c r="AG117" s="954"/>
      <c r="AH117" s="954"/>
      <c r="AI117" s="954"/>
      <c r="AJ117" s="955"/>
      <c r="AK117" s="956">
        <v>9567410</v>
      </c>
      <c r="AL117" s="954"/>
      <c r="AM117" s="954"/>
      <c r="AN117" s="954"/>
      <c r="AO117" s="955"/>
      <c r="AP117" s="957"/>
      <c r="AQ117" s="958"/>
      <c r="AR117" s="958"/>
      <c r="AS117" s="958"/>
      <c r="AT117" s="959"/>
      <c r="AU117" s="981"/>
      <c r="AV117" s="982"/>
      <c r="AW117" s="982"/>
      <c r="AX117" s="982"/>
      <c r="AY117" s="982"/>
      <c r="AZ117" s="908" t="s">
        <v>397</v>
      </c>
      <c r="BA117" s="909"/>
      <c r="BB117" s="909"/>
      <c r="BC117" s="909"/>
      <c r="BD117" s="909"/>
      <c r="BE117" s="909"/>
      <c r="BF117" s="909"/>
      <c r="BG117" s="909"/>
      <c r="BH117" s="909"/>
      <c r="BI117" s="909"/>
      <c r="BJ117" s="909"/>
      <c r="BK117" s="909"/>
      <c r="BL117" s="909"/>
      <c r="BM117" s="909"/>
      <c r="BN117" s="909"/>
      <c r="BO117" s="909"/>
      <c r="BP117" s="910"/>
      <c r="BQ117" s="858" t="s">
        <v>66</v>
      </c>
      <c r="BR117" s="859"/>
      <c r="BS117" s="859"/>
      <c r="BT117" s="859"/>
      <c r="BU117" s="859"/>
      <c r="BV117" s="859" t="s">
        <v>66</v>
      </c>
      <c r="BW117" s="859"/>
      <c r="BX117" s="859"/>
      <c r="BY117" s="859"/>
      <c r="BZ117" s="859"/>
      <c r="CA117" s="859" t="s">
        <v>66</v>
      </c>
      <c r="CB117" s="859"/>
      <c r="CC117" s="859"/>
      <c r="CD117" s="859"/>
      <c r="CE117" s="859"/>
      <c r="CF117" s="920" t="s">
        <v>66</v>
      </c>
      <c r="CG117" s="921"/>
      <c r="CH117" s="921"/>
      <c r="CI117" s="921"/>
      <c r="CJ117" s="921"/>
      <c r="CK117" s="976"/>
      <c r="CL117" s="933"/>
      <c r="CM117" s="870" t="s">
        <v>398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66</v>
      </c>
      <c r="DH117" s="822"/>
      <c r="DI117" s="822"/>
      <c r="DJ117" s="822"/>
      <c r="DK117" s="823"/>
      <c r="DL117" s="824" t="s">
        <v>66</v>
      </c>
      <c r="DM117" s="822"/>
      <c r="DN117" s="822"/>
      <c r="DO117" s="822"/>
      <c r="DP117" s="823"/>
      <c r="DQ117" s="824" t="s">
        <v>66</v>
      </c>
      <c r="DR117" s="822"/>
      <c r="DS117" s="822"/>
      <c r="DT117" s="822"/>
      <c r="DU117" s="823"/>
      <c r="DV117" s="863" t="s">
        <v>66</v>
      </c>
      <c r="DW117" s="864"/>
      <c r="DX117" s="864"/>
      <c r="DY117" s="864"/>
      <c r="DZ117" s="865"/>
    </row>
    <row r="118" spans="1:130" s="103" customFormat="1" ht="26.25" customHeight="1" x14ac:dyDescent="0.15">
      <c r="A118" s="946" t="s">
        <v>371</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368</v>
      </c>
      <c r="AB118" s="947"/>
      <c r="AC118" s="947"/>
      <c r="AD118" s="947"/>
      <c r="AE118" s="948"/>
      <c r="AF118" s="949" t="s">
        <v>369</v>
      </c>
      <c r="AG118" s="947"/>
      <c r="AH118" s="947"/>
      <c r="AI118" s="947"/>
      <c r="AJ118" s="948"/>
      <c r="AK118" s="949" t="s">
        <v>239</v>
      </c>
      <c r="AL118" s="947"/>
      <c r="AM118" s="947"/>
      <c r="AN118" s="947"/>
      <c r="AO118" s="948"/>
      <c r="AP118" s="950" t="s">
        <v>370</v>
      </c>
      <c r="AQ118" s="951"/>
      <c r="AR118" s="951"/>
      <c r="AS118" s="951"/>
      <c r="AT118" s="952"/>
      <c r="AU118" s="981"/>
      <c r="AV118" s="982"/>
      <c r="AW118" s="982"/>
      <c r="AX118" s="982"/>
      <c r="AY118" s="982"/>
      <c r="AZ118" s="901" t="s">
        <v>399</v>
      </c>
      <c r="BA118" s="902"/>
      <c r="BB118" s="902"/>
      <c r="BC118" s="902"/>
      <c r="BD118" s="902"/>
      <c r="BE118" s="902"/>
      <c r="BF118" s="902"/>
      <c r="BG118" s="902"/>
      <c r="BH118" s="902"/>
      <c r="BI118" s="902"/>
      <c r="BJ118" s="902"/>
      <c r="BK118" s="902"/>
      <c r="BL118" s="902"/>
      <c r="BM118" s="902"/>
      <c r="BN118" s="902"/>
      <c r="BO118" s="902"/>
      <c r="BP118" s="903"/>
      <c r="BQ118" s="904" t="s">
        <v>66</v>
      </c>
      <c r="BR118" s="905"/>
      <c r="BS118" s="905"/>
      <c r="BT118" s="905"/>
      <c r="BU118" s="905"/>
      <c r="BV118" s="905" t="s">
        <v>66</v>
      </c>
      <c r="BW118" s="905"/>
      <c r="BX118" s="905"/>
      <c r="BY118" s="905"/>
      <c r="BZ118" s="905"/>
      <c r="CA118" s="905" t="s">
        <v>66</v>
      </c>
      <c r="CB118" s="905"/>
      <c r="CC118" s="905"/>
      <c r="CD118" s="905"/>
      <c r="CE118" s="905"/>
      <c r="CF118" s="920" t="s">
        <v>66</v>
      </c>
      <c r="CG118" s="921"/>
      <c r="CH118" s="921"/>
      <c r="CI118" s="921"/>
      <c r="CJ118" s="921"/>
      <c r="CK118" s="976"/>
      <c r="CL118" s="933"/>
      <c r="CM118" s="870" t="s">
        <v>400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66</v>
      </c>
      <c r="DH118" s="822"/>
      <c r="DI118" s="822"/>
      <c r="DJ118" s="822"/>
      <c r="DK118" s="823"/>
      <c r="DL118" s="824" t="s">
        <v>66</v>
      </c>
      <c r="DM118" s="822"/>
      <c r="DN118" s="822"/>
      <c r="DO118" s="822"/>
      <c r="DP118" s="823"/>
      <c r="DQ118" s="824" t="s">
        <v>66</v>
      </c>
      <c r="DR118" s="822"/>
      <c r="DS118" s="822"/>
      <c r="DT118" s="822"/>
      <c r="DU118" s="823"/>
      <c r="DV118" s="863" t="s">
        <v>66</v>
      </c>
      <c r="DW118" s="864"/>
      <c r="DX118" s="864"/>
      <c r="DY118" s="864"/>
      <c r="DZ118" s="865"/>
    </row>
    <row r="119" spans="1:130" s="103" customFormat="1" ht="26.25" customHeight="1" x14ac:dyDescent="0.15">
      <c r="A119" s="930" t="s">
        <v>375</v>
      </c>
      <c r="B119" s="931"/>
      <c r="C119" s="936" t="s">
        <v>376</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121</v>
      </c>
      <c r="BA119" s="134"/>
      <c r="BB119" s="134"/>
      <c r="BC119" s="134"/>
      <c r="BD119" s="134"/>
      <c r="BE119" s="134"/>
      <c r="BF119" s="134"/>
      <c r="BG119" s="134"/>
      <c r="BH119" s="134"/>
      <c r="BI119" s="134"/>
      <c r="BJ119" s="134"/>
      <c r="BK119" s="134"/>
      <c r="BL119" s="134"/>
      <c r="BM119" s="134"/>
      <c r="BN119" s="134"/>
      <c r="BO119" s="899" t="s">
        <v>401</v>
      </c>
      <c r="BP119" s="900"/>
      <c r="BQ119" s="904">
        <v>102874842</v>
      </c>
      <c r="BR119" s="905"/>
      <c r="BS119" s="905"/>
      <c r="BT119" s="905"/>
      <c r="BU119" s="905"/>
      <c r="BV119" s="905">
        <v>102390385</v>
      </c>
      <c r="BW119" s="905"/>
      <c r="BX119" s="905"/>
      <c r="BY119" s="905"/>
      <c r="BZ119" s="905"/>
      <c r="CA119" s="905">
        <v>98586970</v>
      </c>
      <c r="CB119" s="905"/>
      <c r="CC119" s="905"/>
      <c r="CD119" s="905"/>
      <c r="CE119" s="905"/>
      <c r="CF119" s="788"/>
      <c r="CG119" s="789"/>
      <c r="CH119" s="789"/>
      <c r="CI119" s="789"/>
      <c r="CJ119" s="898"/>
      <c r="CK119" s="977"/>
      <c r="CL119" s="935"/>
      <c r="CM119" s="860" t="s">
        <v>402</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t="s">
        <v>66</v>
      </c>
      <c r="DH119" s="805"/>
      <c r="DI119" s="805"/>
      <c r="DJ119" s="805"/>
      <c r="DK119" s="806"/>
      <c r="DL119" s="807" t="s">
        <v>66</v>
      </c>
      <c r="DM119" s="805"/>
      <c r="DN119" s="805"/>
      <c r="DO119" s="805"/>
      <c r="DP119" s="806"/>
      <c r="DQ119" s="807" t="s">
        <v>66</v>
      </c>
      <c r="DR119" s="805"/>
      <c r="DS119" s="805"/>
      <c r="DT119" s="805"/>
      <c r="DU119" s="806"/>
      <c r="DV119" s="873" t="s">
        <v>66</v>
      </c>
      <c r="DW119" s="874"/>
      <c r="DX119" s="874"/>
      <c r="DY119" s="874"/>
      <c r="DZ119" s="875"/>
    </row>
    <row r="120" spans="1:130" s="103" customFormat="1" ht="26.25" customHeight="1" x14ac:dyDescent="0.15">
      <c r="A120" s="932"/>
      <c r="B120" s="933"/>
      <c r="C120" s="870" t="s">
        <v>379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66</v>
      </c>
      <c r="AB120" s="822"/>
      <c r="AC120" s="822"/>
      <c r="AD120" s="822"/>
      <c r="AE120" s="823"/>
      <c r="AF120" s="824" t="s">
        <v>66</v>
      </c>
      <c r="AG120" s="822"/>
      <c r="AH120" s="822"/>
      <c r="AI120" s="822"/>
      <c r="AJ120" s="823"/>
      <c r="AK120" s="824" t="s">
        <v>66</v>
      </c>
      <c r="AL120" s="822"/>
      <c r="AM120" s="822"/>
      <c r="AN120" s="822"/>
      <c r="AO120" s="823"/>
      <c r="AP120" s="863" t="s">
        <v>66</v>
      </c>
      <c r="AQ120" s="864"/>
      <c r="AR120" s="864"/>
      <c r="AS120" s="864"/>
      <c r="AT120" s="865"/>
      <c r="AU120" s="922" t="s">
        <v>403</v>
      </c>
      <c r="AV120" s="923"/>
      <c r="AW120" s="923"/>
      <c r="AX120" s="923"/>
      <c r="AY120" s="924"/>
      <c r="AZ120" s="885" t="s">
        <v>404</v>
      </c>
      <c r="BA120" s="850"/>
      <c r="BB120" s="850"/>
      <c r="BC120" s="850"/>
      <c r="BD120" s="850"/>
      <c r="BE120" s="850"/>
      <c r="BF120" s="850"/>
      <c r="BG120" s="850"/>
      <c r="BH120" s="850"/>
      <c r="BI120" s="850"/>
      <c r="BJ120" s="850"/>
      <c r="BK120" s="850"/>
      <c r="BL120" s="850"/>
      <c r="BM120" s="850"/>
      <c r="BN120" s="850"/>
      <c r="BO120" s="850"/>
      <c r="BP120" s="851"/>
      <c r="BQ120" s="886">
        <v>12525062</v>
      </c>
      <c r="BR120" s="867"/>
      <c r="BS120" s="867"/>
      <c r="BT120" s="867"/>
      <c r="BU120" s="867"/>
      <c r="BV120" s="867">
        <v>11500403</v>
      </c>
      <c r="BW120" s="867"/>
      <c r="BX120" s="867"/>
      <c r="BY120" s="867"/>
      <c r="BZ120" s="867"/>
      <c r="CA120" s="867">
        <v>11774910</v>
      </c>
      <c r="CB120" s="867"/>
      <c r="CC120" s="867"/>
      <c r="CD120" s="867"/>
      <c r="CE120" s="867"/>
      <c r="CF120" s="911">
        <v>31.7</v>
      </c>
      <c r="CG120" s="912"/>
      <c r="CH120" s="912"/>
      <c r="CI120" s="912"/>
      <c r="CJ120" s="912"/>
      <c r="CK120" s="913" t="s">
        <v>405</v>
      </c>
      <c r="CL120" s="877"/>
      <c r="CM120" s="877"/>
      <c r="CN120" s="877"/>
      <c r="CO120" s="878"/>
      <c r="CP120" s="917" t="s">
        <v>346</v>
      </c>
      <c r="CQ120" s="918"/>
      <c r="CR120" s="918"/>
      <c r="CS120" s="918"/>
      <c r="CT120" s="918"/>
      <c r="CU120" s="918"/>
      <c r="CV120" s="918"/>
      <c r="CW120" s="918"/>
      <c r="CX120" s="918"/>
      <c r="CY120" s="918"/>
      <c r="CZ120" s="918"/>
      <c r="DA120" s="918"/>
      <c r="DB120" s="918"/>
      <c r="DC120" s="918"/>
      <c r="DD120" s="918"/>
      <c r="DE120" s="918"/>
      <c r="DF120" s="919"/>
      <c r="DG120" s="886" t="s">
        <v>66</v>
      </c>
      <c r="DH120" s="867"/>
      <c r="DI120" s="867"/>
      <c r="DJ120" s="867"/>
      <c r="DK120" s="867"/>
      <c r="DL120" s="867" t="s">
        <v>66</v>
      </c>
      <c r="DM120" s="867"/>
      <c r="DN120" s="867"/>
      <c r="DO120" s="867"/>
      <c r="DP120" s="867"/>
      <c r="DQ120" s="867">
        <v>12634909</v>
      </c>
      <c r="DR120" s="867"/>
      <c r="DS120" s="867"/>
      <c r="DT120" s="867"/>
      <c r="DU120" s="867"/>
      <c r="DV120" s="868">
        <v>34</v>
      </c>
      <c r="DW120" s="868"/>
      <c r="DX120" s="868"/>
      <c r="DY120" s="868"/>
      <c r="DZ120" s="869"/>
    </row>
    <row r="121" spans="1:130" s="103" customFormat="1" ht="26.25" customHeight="1" x14ac:dyDescent="0.15">
      <c r="A121" s="932"/>
      <c r="B121" s="933"/>
      <c r="C121" s="908" t="s">
        <v>406</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v>1018</v>
      </c>
      <c r="AB121" s="822"/>
      <c r="AC121" s="822"/>
      <c r="AD121" s="822"/>
      <c r="AE121" s="823"/>
      <c r="AF121" s="824">
        <v>1018</v>
      </c>
      <c r="AG121" s="822"/>
      <c r="AH121" s="822"/>
      <c r="AI121" s="822"/>
      <c r="AJ121" s="823"/>
      <c r="AK121" s="824">
        <v>1018</v>
      </c>
      <c r="AL121" s="822"/>
      <c r="AM121" s="822"/>
      <c r="AN121" s="822"/>
      <c r="AO121" s="823"/>
      <c r="AP121" s="863">
        <v>0</v>
      </c>
      <c r="AQ121" s="864"/>
      <c r="AR121" s="864"/>
      <c r="AS121" s="864"/>
      <c r="AT121" s="865"/>
      <c r="AU121" s="925"/>
      <c r="AV121" s="926"/>
      <c r="AW121" s="926"/>
      <c r="AX121" s="926"/>
      <c r="AY121" s="927"/>
      <c r="AZ121" s="857" t="s">
        <v>407</v>
      </c>
      <c r="BA121" s="792"/>
      <c r="BB121" s="792"/>
      <c r="BC121" s="792"/>
      <c r="BD121" s="792"/>
      <c r="BE121" s="792"/>
      <c r="BF121" s="792"/>
      <c r="BG121" s="792"/>
      <c r="BH121" s="792"/>
      <c r="BI121" s="792"/>
      <c r="BJ121" s="792"/>
      <c r="BK121" s="792"/>
      <c r="BL121" s="792"/>
      <c r="BM121" s="792"/>
      <c r="BN121" s="792"/>
      <c r="BO121" s="792"/>
      <c r="BP121" s="793"/>
      <c r="BQ121" s="858">
        <v>6959521</v>
      </c>
      <c r="BR121" s="859"/>
      <c r="BS121" s="859"/>
      <c r="BT121" s="859"/>
      <c r="BU121" s="859"/>
      <c r="BV121" s="859">
        <v>6850884</v>
      </c>
      <c r="BW121" s="859"/>
      <c r="BX121" s="859"/>
      <c r="BY121" s="859"/>
      <c r="BZ121" s="859"/>
      <c r="CA121" s="859">
        <v>7316256</v>
      </c>
      <c r="CB121" s="859"/>
      <c r="CC121" s="859"/>
      <c r="CD121" s="859"/>
      <c r="CE121" s="859"/>
      <c r="CF121" s="920">
        <v>19.7</v>
      </c>
      <c r="CG121" s="921"/>
      <c r="CH121" s="921"/>
      <c r="CI121" s="921"/>
      <c r="CJ121" s="921"/>
      <c r="CK121" s="914"/>
      <c r="CL121" s="880"/>
      <c r="CM121" s="880"/>
      <c r="CN121" s="880"/>
      <c r="CO121" s="881"/>
      <c r="CP121" s="889" t="s">
        <v>349</v>
      </c>
      <c r="CQ121" s="890"/>
      <c r="CR121" s="890"/>
      <c r="CS121" s="890"/>
      <c r="CT121" s="890"/>
      <c r="CU121" s="890"/>
      <c r="CV121" s="890"/>
      <c r="CW121" s="890"/>
      <c r="CX121" s="890"/>
      <c r="CY121" s="890"/>
      <c r="CZ121" s="890"/>
      <c r="DA121" s="890"/>
      <c r="DB121" s="890"/>
      <c r="DC121" s="890"/>
      <c r="DD121" s="890"/>
      <c r="DE121" s="890"/>
      <c r="DF121" s="891"/>
      <c r="DG121" s="858">
        <v>5307809</v>
      </c>
      <c r="DH121" s="859"/>
      <c r="DI121" s="859"/>
      <c r="DJ121" s="859"/>
      <c r="DK121" s="859"/>
      <c r="DL121" s="859">
        <v>4927766</v>
      </c>
      <c r="DM121" s="859"/>
      <c r="DN121" s="859"/>
      <c r="DO121" s="859"/>
      <c r="DP121" s="859"/>
      <c r="DQ121" s="859">
        <v>4487668</v>
      </c>
      <c r="DR121" s="859"/>
      <c r="DS121" s="859"/>
      <c r="DT121" s="859"/>
      <c r="DU121" s="859"/>
      <c r="DV121" s="836">
        <v>12.1</v>
      </c>
      <c r="DW121" s="836"/>
      <c r="DX121" s="836"/>
      <c r="DY121" s="836"/>
      <c r="DZ121" s="837"/>
    </row>
    <row r="122" spans="1:130" s="103" customFormat="1" ht="26.25" customHeight="1" x14ac:dyDescent="0.15">
      <c r="A122" s="932"/>
      <c r="B122" s="933"/>
      <c r="C122" s="870" t="s">
        <v>389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66</v>
      </c>
      <c r="AB122" s="822"/>
      <c r="AC122" s="822"/>
      <c r="AD122" s="822"/>
      <c r="AE122" s="823"/>
      <c r="AF122" s="824" t="s">
        <v>66</v>
      </c>
      <c r="AG122" s="822"/>
      <c r="AH122" s="822"/>
      <c r="AI122" s="822"/>
      <c r="AJ122" s="823"/>
      <c r="AK122" s="824" t="s">
        <v>66</v>
      </c>
      <c r="AL122" s="822"/>
      <c r="AM122" s="822"/>
      <c r="AN122" s="822"/>
      <c r="AO122" s="823"/>
      <c r="AP122" s="863" t="s">
        <v>66</v>
      </c>
      <c r="AQ122" s="864"/>
      <c r="AR122" s="864"/>
      <c r="AS122" s="864"/>
      <c r="AT122" s="865"/>
      <c r="AU122" s="925"/>
      <c r="AV122" s="926"/>
      <c r="AW122" s="926"/>
      <c r="AX122" s="926"/>
      <c r="AY122" s="927"/>
      <c r="AZ122" s="901" t="s">
        <v>408</v>
      </c>
      <c r="BA122" s="902"/>
      <c r="BB122" s="902"/>
      <c r="BC122" s="902"/>
      <c r="BD122" s="902"/>
      <c r="BE122" s="902"/>
      <c r="BF122" s="902"/>
      <c r="BG122" s="902"/>
      <c r="BH122" s="902"/>
      <c r="BI122" s="902"/>
      <c r="BJ122" s="902"/>
      <c r="BK122" s="902"/>
      <c r="BL122" s="902"/>
      <c r="BM122" s="902"/>
      <c r="BN122" s="902"/>
      <c r="BO122" s="902"/>
      <c r="BP122" s="903"/>
      <c r="BQ122" s="904">
        <v>69096092</v>
      </c>
      <c r="BR122" s="905"/>
      <c r="BS122" s="905"/>
      <c r="BT122" s="905"/>
      <c r="BU122" s="905"/>
      <c r="BV122" s="905">
        <v>68990713</v>
      </c>
      <c r="BW122" s="905"/>
      <c r="BX122" s="905"/>
      <c r="BY122" s="905"/>
      <c r="BZ122" s="905"/>
      <c r="CA122" s="905">
        <v>67211987</v>
      </c>
      <c r="CB122" s="905"/>
      <c r="CC122" s="905"/>
      <c r="CD122" s="905"/>
      <c r="CE122" s="905"/>
      <c r="CF122" s="906">
        <v>181.1</v>
      </c>
      <c r="CG122" s="907"/>
      <c r="CH122" s="907"/>
      <c r="CI122" s="907"/>
      <c r="CJ122" s="907"/>
      <c r="CK122" s="914"/>
      <c r="CL122" s="880"/>
      <c r="CM122" s="880"/>
      <c r="CN122" s="880"/>
      <c r="CO122" s="881"/>
      <c r="CP122" s="889" t="s">
        <v>347</v>
      </c>
      <c r="CQ122" s="890"/>
      <c r="CR122" s="890"/>
      <c r="CS122" s="890"/>
      <c r="CT122" s="890"/>
      <c r="CU122" s="890"/>
      <c r="CV122" s="890"/>
      <c r="CW122" s="890"/>
      <c r="CX122" s="890"/>
      <c r="CY122" s="890"/>
      <c r="CZ122" s="890"/>
      <c r="DA122" s="890"/>
      <c r="DB122" s="890"/>
      <c r="DC122" s="890"/>
      <c r="DD122" s="890"/>
      <c r="DE122" s="890"/>
      <c r="DF122" s="891"/>
      <c r="DG122" s="858" t="s">
        <v>66</v>
      </c>
      <c r="DH122" s="859"/>
      <c r="DI122" s="859"/>
      <c r="DJ122" s="859"/>
      <c r="DK122" s="859"/>
      <c r="DL122" s="859" t="s">
        <v>66</v>
      </c>
      <c r="DM122" s="859"/>
      <c r="DN122" s="859"/>
      <c r="DO122" s="859"/>
      <c r="DP122" s="859"/>
      <c r="DQ122" s="859">
        <v>2112329</v>
      </c>
      <c r="DR122" s="859"/>
      <c r="DS122" s="859"/>
      <c r="DT122" s="859"/>
      <c r="DU122" s="859"/>
      <c r="DV122" s="836">
        <v>5.7</v>
      </c>
      <c r="DW122" s="836"/>
      <c r="DX122" s="836"/>
      <c r="DY122" s="836"/>
      <c r="DZ122" s="837"/>
    </row>
    <row r="123" spans="1:130" s="103" customFormat="1" ht="26.25" customHeight="1" x14ac:dyDescent="0.15">
      <c r="A123" s="932"/>
      <c r="B123" s="933"/>
      <c r="C123" s="870" t="s">
        <v>395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66</v>
      </c>
      <c r="AB123" s="822"/>
      <c r="AC123" s="822"/>
      <c r="AD123" s="822"/>
      <c r="AE123" s="823"/>
      <c r="AF123" s="824" t="s">
        <v>66</v>
      </c>
      <c r="AG123" s="822"/>
      <c r="AH123" s="822"/>
      <c r="AI123" s="822"/>
      <c r="AJ123" s="823"/>
      <c r="AK123" s="824" t="s">
        <v>66</v>
      </c>
      <c r="AL123" s="822"/>
      <c r="AM123" s="822"/>
      <c r="AN123" s="822"/>
      <c r="AO123" s="823"/>
      <c r="AP123" s="863" t="s">
        <v>66</v>
      </c>
      <c r="AQ123" s="864"/>
      <c r="AR123" s="864"/>
      <c r="AS123" s="864"/>
      <c r="AT123" s="865"/>
      <c r="AU123" s="928"/>
      <c r="AV123" s="929"/>
      <c r="AW123" s="929"/>
      <c r="AX123" s="929"/>
      <c r="AY123" s="929"/>
      <c r="AZ123" s="134" t="s">
        <v>121</v>
      </c>
      <c r="BA123" s="134"/>
      <c r="BB123" s="134"/>
      <c r="BC123" s="134"/>
      <c r="BD123" s="134"/>
      <c r="BE123" s="134"/>
      <c r="BF123" s="134"/>
      <c r="BG123" s="134"/>
      <c r="BH123" s="134"/>
      <c r="BI123" s="134"/>
      <c r="BJ123" s="134"/>
      <c r="BK123" s="134"/>
      <c r="BL123" s="134"/>
      <c r="BM123" s="134"/>
      <c r="BN123" s="134"/>
      <c r="BO123" s="899" t="s">
        <v>409</v>
      </c>
      <c r="BP123" s="900"/>
      <c r="BQ123" s="896">
        <v>88580675</v>
      </c>
      <c r="BR123" s="897"/>
      <c r="BS123" s="897"/>
      <c r="BT123" s="897"/>
      <c r="BU123" s="897"/>
      <c r="BV123" s="897">
        <v>87342000</v>
      </c>
      <c r="BW123" s="897"/>
      <c r="BX123" s="897"/>
      <c r="BY123" s="897"/>
      <c r="BZ123" s="897"/>
      <c r="CA123" s="897">
        <v>86303153</v>
      </c>
      <c r="CB123" s="897"/>
      <c r="CC123" s="897"/>
      <c r="CD123" s="897"/>
      <c r="CE123" s="897"/>
      <c r="CF123" s="788"/>
      <c r="CG123" s="789"/>
      <c r="CH123" s="789"/>
      <c r="CI123" s="789"/>
      <c r="CJ123" s="898"/>
      <c r="CK123" s="914"/>
      <c r="CL123" s="880"/>
      <c r="CM123" s="880"/>
      <c r="CN123" s="880"/>
      <c r="CO123" s="881"/>
      <c r="CP123" s="889" t="s">
        <v>344</v>
      </c>
      <c r="CQ123" s="890"/>
      <c r="CR123" s="890"/>
      <c r="CS123" s="890"/>
      <c r="CT123" s="890"/>
      <c r="CU123" s="890"/>
      <c r="CV123" s="890"/>
      <c r="CW123" s="890"/>
      <c r="CX123" s="890"/>
      <c r="CY123" s="890"/>
      <c r="CZ123" s="890"/>
      <c r="DA123" s="890"/>
      <c r="DB123" s="890"/>
      <c r="DC123" s="890"/>
      <c r="DD123" s="890"/>
      <c r="DE123" s="890"/>
      <c r="DF123" s="891"/>
      <c r="DG123" s="821">
        <v>491297</v>
      </c>
      <c r="DH123" s="822"/>
      <c r="DI123" s="822"/>
      <c r="DJ123" s="822"/>
      <c r="DK123" s="823"/>
      <c r="DL123" s="824">
        <v>335457</v>
      </c>
      <c r="DM123" s="822"/>
      <c r="DN123" s="822"/>
      <c r="DO123" s="822"/>
      <c r="DP123" s="823"/>
      <c r="DQ123" s="824">
        <v>170809</v>
      </c>
      <c r="DR123" s="822"/>
      <c r="DS123" s="822"/>
      <c r="DT123" s="822"/>
      <c r="DU123" s="823"/>
      <c r="DV123" s="863">
        <v>0.5</v>
      </c>
      <c r="DW123" s="864"/>
      <c r="DX123" s="864"/>
      <c r="DY123" s="864"/>
      <c r="DZ123" s="865"/>
    </row>
    <row r="124" spans="1:130" s="103" customFormat="1" ht="26.25" customHeight="1" thickBot="1" x14ac:dyDescent="0.2">
      <c r="A124" s="932"/>
      <c r="B124" s="933"/>
      <c r="C124" s="870" t="s">
        <v>398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66</v>
      </c>
      <c r="AB124" s="822"/>
      <c r="AC124" s="822"/>
      <c r="AD124" s="822"/>
      <c r="AE124" s="823"/>
      <c r="AF124" s="824" t="s">
        <v>66</v>
      </c>
      <c r="AG124" s="822"/>
      <c r="AH124" s="822"/>
      <c r="AI124" s="822"/>
      <c r="AJ124" s="823"/>
      <c r="AK124" s="824" t="s">
        <v>66</v>
      </c>
      <c r="AL124" s="822"/>
      <c r="AM124" s="822"/>
      <c r="AN124" s="822"/>
      <c r="AO124" s="823"/>
      <c r="AP124" s="863" t="s">
        <v>66</v>
      </c>
      <c r="AQ124" s="864"/>
      <c r="AR124" s="864"/>
      <c r="AS124" s="864"/>
      <c r="AT124" s="865"/>
      <c r="AU124" s="892" t="s">
        <v>410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39.700000000000003</v>
      </c>
      <c r="BR124" s="887"/>
      <c r="BS124" s="887"/>
      <c r="BT124" s="887"/>
      <c r="BU124" s="887"/>
      <c r="BV124" s="887">
        <v>41.9</v>
      </c>
      <c r="BW124" s="887"/>
      <c r="BX124" s="887"/>
      <c r="BY124" s="887"/>
      <c r="BZ124" s="887"/>
      <c r="CA124" s="887">
        <v>33</v>
      </c>
      <c r="CB124" s="887"/>
      <c r="CC124" s="887"/>
      <c r="CD124" s="887"/>
      <c r="CE124" s="887"/>
      <c r="CF124" s="766"/>
      <c r="CG124" s="767"/>
      <c r="CH124" s="767"/>
      <c r="CI124" s="767"/>
      <c r="CJ124" s="888"/>
      <c r="CK124" s="915"/>
      <c r="CL124" s="915"/>
      <c r="CM124" s="915"/>
      <c r="CN124" s="915"/>
      <c r="CO124" s="916"/>
      <c r="CP124" s="889" t="s">
        <v>411</v>
      </c>
      <c r="CQ124" s="890"/>
      <c r="CR124" s="890"/>
      <c r="CS124" s="890"/>
      <c r="CT124" s="890"/>
      <c r="CU124" s="890"/>
      <c r="CV124" s="890"/>
      <c r="CW124" s="890"/>
      <c r="CX124" s="890"/>
      <c r="CY124" s="890"/>
      <c r="CZ124" s="890"/>
      <c r="DA124" s="890"/>
      <c r="DB124" s="890"/>
      <c r="DC124" s="890"/>
      <c r="DD124" s="890"/>
      <c r="DE124" s="890"/>
      <c r="DF124" s="891"/>
      <c r="DG124" s="804">
        <v>16123267</v>
      </c>
      <c r="DH124" s="805"/>
      <c r="DI124" s="805"/>
      <c r="DJ124" s="805"/>
      <c r="DK124" s="806"/>
      <c r="DL124" s="807">
        <v>15600203</v>
      </c>
      <c r="DM124" s="805"/>
      <c r="DN124" s="805"/>
      <c r="DO124" s="805"/>
      <c r="DP124" s="806"/>
      <c r="DQ124" s="807">
        <v>29146</v>
      </c>
      <c r="DR124" s="805"/>
      <c r="DS124" s="805"/>
      <c r="DT124" s="805"/>
      <c r="DU124" s="806"/>
      <c r="DV124" s="873">
        <v>0.1</v>
      </c>
      <c r="DW124" s="874"/>
      <c r="DX124" s="874"/>
      <c r="DY124" s="874"/>
      <c r="DZ124" s="875"/>
    </row>
    <row r="125" spans="1:130" s="103" customFormat="1" ht="26.25" customHeight="1" x14ac:dyDescent="0.15">
      <c r="A125" s="932"/>
      <c r="B125" s="933"/>
      <c r="C125" s="870" t="s">
        <v>400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66</v>
      </c>
      <c r="AB125" s="822"/>
      <c r="AC125" s="822"/>
      <c r="AD125" s="822"/>
      <c r="AE125" s="823"/>
      <c r="AF125" s="824" t="s">
        <v>66</v>
      </c>
      <c r="AG125" s="822"/>
      <c r="AH125" s="822"/>
      <c r="AI125" s="822"/>
      <c r="AJ125" s="823"/>
      <c r="AK125" s="824" t="s">
        <v>66</v>
      </c>
      <c r="AL125" s="822"/>
      <c r="AM125" s="822"/>
      <c r="AN125" s="822"/>
      <c r="AO125" s="823"/>
      <c r="AP125" s="863" t="s">
        <v>66</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412</v>
      </c>
      <c r="CL125" s="877"/>
      <c r="CM125" s="877"/>
      <c r="CN125" s="877"/>
      <c r="CO125" s="878"/>
      <c r="CP125" s="885" t="s">
        <v>413</v>
      </c>
      <c r="CQ125" s="850"/>
      <c r="CR125" s="850"/>
      <c r="CS125" s="850"/>
      <c r="CT125" s="850"/>
      <c r="CU125" s="850"/>
      <c r="CV125" s="850"/>
      <c r="CW125" s="850"/>
      <c r="CX125" s="850"/>
      <c r="CY125" s="850"/>
      <c r="CZ125" s="850"/>
      <c r="DA125" s="850"/>
      <c r="DB125" s="850"/>
      <c r="DC125" s="850"/>
      <c r="DD125" s="850"/>
      <c r="DE125" s="850"/>
      <c r="DF125" s="851"/>
      <c r="DG125" s="886" t="s">
        <v>66</v>
      </c>
      <c r="DH125" s="867"/>
      <c r="DI125" s="867"/>
      <c r="DJ125" s="867"/>
      <c r="DK125" s="867"/>
      <c r="DL125" s="867" t="s">
        <v>66</v>
      </c>
      <c r="DM125" s="867"/>
      <c r="DN125" s="867"/>
      <c r="DO125" s="867"/>
      <c r="DP125" s="867"/>
      <c r="DQ125" s="867" t="s">
        <v>66</v>
      </c>
      <c r="DR125" s="867"/>
      <c r="DS125" s="867"/>
      <c r="DT125" s="867"/>
      <c r="DU125" s="867"/>
      <c r="DV125" s="868" t="s">
        <v>66</v>
      </c>
      <c r="DW125" s="868"/>
      <c r="DX125" s="868"/>
      <c r="DY125" s="868"/>
      <c r="DZ125" s="869"/>
    </row>
    <row r="126" spans="1:130" s="103" customFormat="1" ht="26.25" customHeight="1" thickBot="1" x14ac:dyDescent="0.2">
      <c r="A126" s="932"/>
      <c r="B126" s="933"/>
      <c r="C126" s="870" t="s">
        <v>402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66</v>
      </c>
      <c r="AB126" s="822"/>
      <c r="AC126" s="822"/>
      <c r="AD126" s="822"/>
      <c r="AE126" s="823"/>
      <c r="AF126" s="824" t="s">
        <v>66</v>
      </c>
      <c r="AG126" s="822"/>
      <c r="AH126" s="822"/>
      <c r="AI126" s="822"/>
      <c r="AJ126" s="823"/>
      <c r="AK126" s="824" t="s">
        <v>66</v>
      </c>
      <c r="AL126" s="822"/>
      <c r="AM126" s="822"/>
      <c r="AN126" s="822"/>
      <c r="AO126" s="823"/>
      <c r="AP126" s="863" t="s">
        <v>66</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414</v>
      </c>
      <c r="CQ126" s="792"/>
      <c r="CR126" s="792"/>
      <c r="CS126" s="792"/>
      <c r="CT126" s="792"/>
      <c r="CU126" s="792"/>
      <c r="CV126" s="792"/>
      <c r="CW126" s="792"/>
      <c r="CX126" s="792"/>
      <c r="CY126" s="792"/>
      <c r="CZ126" s="792"/>
      <c r="DA126" s="792"/>
      <c r="DB126" s="792"/>
      <c r="DC126" s="792"/>
      <c r="DD126" s="792"/>
      <c r="DE126" s="792"/>
      <c r="DF126" s="793"/>
      <c r="DG126" s="858" t="s">
        <v>66</v>
      </c>
      <c r="DH126" s="859"/>
      <c r="DI126" s="859"/>
      <c r="DJ126" s="859"/>
      <c r="DK126" s="859"/>
      <c r="DL126" s="859" t="s">
        <v>66</v>
      </c>
      <c r="DM126" s="859"/>
      <c r="DN126" s="859"/>
      <c r="DO126" s="859"/>
      <c r="DP126" s="859"/>
      <c r="DQ126" s="859" t="s">
        <v>66</v>
      </c>
      <c r="DR126" s="859"/>
      <c r="DS126" s="859"/>
      <c r="DT126" s="859"/>
      <c r="DU126" s="859"/>
      <c r="DV126" s="836" t="s">
        <v>66</v>
      </c>
      <c r="DW126" s="836"/>
      <c r="DX126" s="836"/>
      <c r="DY126" s="836"/>
      <c r="DZ126" s="837"/>
    </row>
    <row r="127" spans="1:130" s="103" customFormat="1" ht="26.25" customHeight="1" x14ac:dyDescent="0.15">
      <c r="A127" s="934"/>
      <c r="B127" s="935"/>
      <c r="C127" s="860" t="s">
        <v>415</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t="s">
        <v>66</v>
      </c>
      <c r="AB127" s="822"/>
      <c r="AC127" s="822"/>
      <c r="AD127" s="822"/>
      <c r="AE127" s="823"/>
      <c r="AF127" s="824" t="s">
        <v>66</v>
      </c>
      <c r="AG127" s="822"/>
      <c r="AH127" s="822"/>
      <c r="AI127" s="822"/>
      <c r="AJ127" s="823"/>
      <c r="AK127" s="824" t="s">
        <v>66</v>
      </c>
      <c r="AL127" s="822"/>
      <c r="AM127" s="822"/>
      <c r="AN127" s="822"/>
      <c r="AO127" s="823"/>
      <c r="AP127" s="863" t="s">
        <v>66</v>
      </c>
      <c r="AQ127" s="864"/>
      <c r="AR127" s="864"/>
      <c r="AS127" s="864"/>
      <c r="AT127" s="865"/>
      <c r="AU127" s="139"/>
      <c r="AV127" s="139"/>
      <c r="AW127" s="139"/>
      <c r="AX127" s="866" t="s">
        <v>416</v>
      </c>
      <c r="AY127" s="854"/>
      <c r="AZ127" s="854"/>
      <c r="BA127" s="854"/>
      <c r="BB127" s="854"/>
      <c r="BC127" s="854"/>
      <c r="BD127" s="854"/>
      <c r="BE127" s="855"/>
      <c r="BF127" s="853" t="s">
        <v>417</v>
      </c>
      <c r="BG127" s="854"/>
      <c r="BH127" s="854"/>
      <c r="BI127" s="854"/>
      <c r="BJ127" s="854"/>
      <c r="BK127" s="854"/>
      <c r="BL127" s="855"/>
      <c r="BM127" s="853" t="s">
        <v>418</v>
      </c>
      <c r="BN127" s="854"/>
      <c r="BO127" s="854"/>
      <c r="BP127" s="854"/>
      <c r="BQ127" s="854"/>
      <c r="BR127" s="854"/>
      <c r="BS127" s="855"/>
      <c r="BT127" s="853" t="s">
        <v>419</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420</v>
      </c>
      <c r="CQ127" s="792"/>
      <c r="CR127" s="792"/>
      <c r="CS127" s="792"/>
      <c r="CT127" s="792"/>
      <c r="CU127" s="792"/>
      <c r="CV127" s="792"/>
      <c r="CW127" s="792"/>
      <c r="CX127" s="792"/>
      <c r="CY127" s="792"/>
      <c r="CZ127" s="792"/>
      <c r="DA127" s="792"/>
      <c r="DB127" s="792"/>
      <c r="DC127" s="792"/>
      <c r="DD127" s="792"/>
      <c r="DE127" s="792"/>
      <c r="DF127" s="793"/>
      <c r="DG127" s="858" t="s">
        <v>66</v>
      </c>
      <c r="DH127" s="859"/>
      <c r="DI127" s="859"/>
      <c r="DJ127" s="859"/>
      <c r="DK127" s="859"/>
      <c r="DL127" s="859" t="s">
        <v>66</v>
      </c>
      <c r="DM127" s="859"/>
      <c r="DN127" s="859"/>
      <c r="DO127" s="859"/>
      <c r="DP127" s="859"/>
      <c r="DQ127" s="859" t="s">
        <v>66</v>
      </c>
      <c r="DR127" s="859"/>
      <c r="DS127" s="859"/>
      <c r="DT127" s="859"/>
      <c r="DU127" s="859"/>
      <c r="DV127" s="836" t="s">
        <v>66</v>
      </c>
      <c r="DW127" s="836"/>
      <c r="DX127" s="836"/>
      <c r="DY127" s="836"/>
      <c r="DZ127" s="837"/>
    </row>
    <row r="128" spans="1:130" s="103" customFormat="1" ht="26.25" customHeight="1" thickBot="1" x14ac:dyDescent="0.2">
      <c r="A128" s="838" t="s">
        <v>421</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422</v>
      </c>
      <c r="X128" s="840"/>
      <c r="Y128" s="840"/>
      <c r="Z128" s="841"/>
      <c r="AA128" s="842">
        <v>884687</v>
      </c>
      <c r="AB128" s="843"/>
      <c r="AC128" s="843"/>
      <c r="AD128" s="843"/>
      <c r="AE128" s="844"/>
      <c r="AF128" s="845">
        <v>879720</v>
      </c>
      <c r="AG128" s="843"/>
      <c r="AH128" s="843"/>
      <c r="AI128" s="843"/>
      <c r="AJ128" s="844"/>
      <c r="AK128" s="845">
        <v>850720</v>
      </c>
      <c r="AL128" s="843"/>
      <c r="AM128" s="843"/>
      <c r="AN128" s="843"/>
      <c r="AO128" s="844"/>
      <c r="AP128" s="846"/>
      <c r="AQ128" s="847"/>
      <c r="AR128" s="847"/>
      <c r="AS128" s="847"/>
      <c r="AT128" s="848"/>
      <c r="AU128" s="139"/>
      <c r="AV128" s="139"/>
      <c r="AW128" s="139"/>
      <c r="AX128" s="849" t="s">
        <v>423</v>
      </c>
      <c r="AY128" s="850"/>
      <c r="AZ128" s="850"/>
      <c r="BA128" s="850"/>
      <c r="BB128" s="850"/>
      <c r="BC128" s="850"/>
      <c r="BD128" s="850"/>
      <c r="BE128" s="851"/>
      <c r="BF128" s="828" t="s">
        <v>66</v>
      </c>
      <c r="BG128" s="829"/>
      <c r="BH128" s="829"/>
      <c r="BI128" s="829"/>
      <c r="BJ128" s="829"/>
      <c r="BK128" s="829"/>
      <c r="BL128" s="852"/>
      <c r="BM128" s="828">
        <v>11.37</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424</v>
      </c>
      <c r="CQ128" s="770"/>
      <c r="CR128" s="770"/>
      <c r="CS128" s="770"/>
      <c r="CT128" s="770"/>
      <c r="CU128" s="770"/>
      <c r="CV128" s="770"/>
      <c r="CW128" s="770"/>
      <c r="CX128" s="770"/>
      <c r="CY128" s="770"/>
      <c r="CZ128" s="770"/>
      <c r="DA128" s="770"/>
      <c r="DB128" s="770"/>
      <c r="DC128" s="770"/>
      <c r="DD128" s="770"/>
      <c r="DE128" s="770"/>
      <c r="DF128" s="771"/>
      <c r="DG128" s="832">
        <v>100525</v>
      </c>
      <c r="DH128" s="833"/>
      <c r="DI128" s="833"/>
      <c r="DJ128" s="833"/>
      <c r="DK128" s="833"/>
      <c r="DL128" s="833">
        <v>119440</v>
      </c>
      <c r="DM128" s="833"/>
      <c r="DN128" s="833"/>
      <c r="DO128" s="833"/>
      <c r="DP128" s="833"/>
      <c r="DQ128" s="833">
        <v>89285</v>
      </c>
      <c r="DR128" s="833"/>
      <c r="DS128" s="833"/>
      <c r="DT128" s="833"/>
      <c r="DU128" s="833"/>
      <c r="DV128" s="834">
        <v>0.2</v>
      </c>
      <c r="DW128" s="834"/>
      <c r="DX128" s="834"/>
      <c r="DY128" s="834"/>
      <c r="DZ128" s="835"/>
    </row>
    <row r="129" spans="1:131" s="103" customFormat="1" ht="26.25" customHeight="1" x14ac:dyDescent="0.15">
      <c r="A129" s="816" t="s">
        <v>47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425</v>
      </c>
      <c r="X129" s="819"/>
      <c r="Y129" s="819"/>
      <c r="Z129" s="820"/>
      <c r="AA129" s="821">
        <v>42580008</v>
      </c>
      <c r="AB129" s="822"/>
      <c r="AC129" s="822"/>
      <c r="AD129" s="822"/>
      <c r="AE129" s="823"/>
      <c r="AF129" s="824">
        <v>42428578</v>
      </c>
      <c r="AG129" s="822"/>
      <c r="AH129" s="822"/>
      <c r="AI129" s="822"/>
      <c r="AJ129" s="823"/>
      <c r="AK129" s="824">
        <v>43759600</v>
      </c>
      <c r="AL129" s="822"/>
      <c r="AM129" s="822"/>
      <c r="AN129" s="822"/>
      <c r="AO129" s="823"/>
      <c r="AP129" s="825"/>
      <c r="AQ129" s="826"/>
      <c r="AR129" s="826"/>
      <c r="AS129" s="826"/>
      <c r="AT129" s="827"/>
      <c r="AU129" s="141"/>
      <c r="AV129" s="141"/>
      <c r="AW129" s="141"/>
      <c r="AX129" s="791" t="s">
        <v>426</v>
      </c>
      <c r="AY129" s="792"/>
      <c r="AZ129" s="792"/>
      <c r="BA129" s="792"/>
      <c r="BB129" s="792"/>
      <c r="BC129" s="792"/>
      <c r="BD129" s="792"/>
      <c r="BE129" s="793"/>
      <c r="BF129" s="811" t="s">
        <v>66</v>
      </c>
      <c r="BG129" s="812"/>
      <c r="BH129" s="812"/>
      <c r="BI129" s="812"/>
      <c r="BJ129" s="812"/>
      <c r="BK129" s="812"/>
      <c r="BL129" s="813"/>
      <c r="BM129" s="811">
        <v>16.37</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427</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428</v>
      </c>
      <c r="X130" s="819"/>
      <c r="Y130" s="819"/>
      <c r="Z130" s="820"/>
      <c r="AA130" s="821">
        <v>6605570</v>
      </c>
      <c r="AB130" s="822"/>
      <c r="AC130" s="822"/>
      <c r="AD130" s="822"/>
      <c r="AE130" s="823"/>
      <c r="AF130" s="824">
        <v>6523585</v>
      </c>
      <c r="AG130" s="822"/>
      <c r="AH130" s="822"/>
      <c r="AI130" s="822"/>
      <c r="AJ130" s="823"/>
      <c r="AK130" s="824">
        <v>6647562</v>
      </c>
      <c r="AL130" s="822"/>
      <c r="AM130" s="822"/>
      <c r="AN130" s="822"/>
      <c r="AO130" s="823"/>
      <c r="AP130" s="825"/>
      <c r="AQ130" s="826"/>
      <c r="AR130" s="826"/>
      <c r="AS130" s="826"/>
      <c r="AT130" s="827"/>
      <c r="AU130" s="141"/>
      <c r="AV130" s="141"/>
      <c r="AW130" s="141"/>
      <c r="AX130" s="791" t="s">
        <v>429</v>
      </c>
      <c r="AY130" s="792"/>
      <c r="AZ130" s="792"/>
      <c r="BA130" s="792"/>
      <c r="BB130" s="792"/>
      <c r="BC130" s="792"/>
      <c r="BD130" s="792"/>
      <c r="BE130" s="793"/>
      <c r="BF130" s="794">
        <v>5.0999999999999996</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430</v>
      </c>
      <c r="X131" s="802"/>
      <c r="Y131" s="802"/>
      <c r="Z131" s="803"/>
      <c r="AA131" s="804">
        <v>35974438</v>
      </c>
      <c r="AB131" s="805"/>
      <c r="AC131" s="805"/>
      <c r="AD131" s="805"/>
      <c r="AE131" s="806"/>
      <c r="AF131" s="807">
        <v>35904993</v>
      </c>
      <c r="AG131" s="805"/>
      <c r="AH131" s="805"/>
      <c r="AI131" s="805"/>
      <c r="AJ131" s="806"/>
      <c r="AK131" s="807">
        <v>37112038</v>
      </c>
      <c r="AL131" s="805"/>
      <c r="AM131" s="805"/>
      <c r="AN131" s="805"/>
      <c r="AO131" s="806"/>
      <c r="AP131" s="808"/>
      <c r="AQ131" s="809"/>
      <c r="AR131" s="809"/>
      <c r="AS131" s="809"/>
      <c r="AT131" s="810"/>
      <c r="AU131" s="141"/>
      <c r="AV131" s="141"/>
      <c r="AW131" s="141"/>
      <c r="AX131" s="769" t="s">
        <v>431</v>
      </c>
      <c r="AY131" s="770"/>
      <c r="AZ131" s="770"/>
      <c r="BA131" s="770"/>
      <c r="BB131" s="770"/>
      <c r="BC131" s="770"/>
      <c r="BD131" s="770"/>
      <c r="BE131" s="771"/>
      <c r="BF131" s="772">
        <v>33</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432</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433</v>
      </c>
      <c r="W132" s="782"/>
      <c r="X132" s="782"/>
      <c r="Y132" s="782"/>
      <c r="Z132" s="783"/>
      <c r="AA132" s="784">
        <v>4.9228343749999999</v>
      </c>
      <c r="AB132" s="785"/>
      <c r="AC132" s="785"/>
      <c r="AD132" s="785"/>
      <c r="AE132" s="786"/>
      <c r="AF132" s="787">
        <v>5.0470113190000001</v>
      </c>
      <c r="AG132" s="785"/>
      <c r="AH132" s="785"/>
      <c r="AI132" s="785"/>
      <c r="AJ132" s="786"/>
      <c r="AK132" s="787">
        <v>5.5753553949999999</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434</v>
      </c>
      <c r="W133" s="761"/>
      <c r="X133" s="761"/>
      <c r="Y133" s="761"/>
      <c r="Z133" s="762"/>
      <c r="AA133" s="763">
        <v>5</v>
      </c>
      <c r="AB133" s="764"/>
      <c r="AC133" s="764"/>
      <c r="AD133" s="764"/>
      <c r="AE133" s="765"/>
      <c r="AF133" s="763">
        <v>4.9000000000000004</v>
      </c>
      <c r="AG133" s="764"/>
      <c r="AH133" s="764"/>
      <c r="AI133" s="764"/>
      <c r="AJ133" s="765"/>
      <c r="AK133" s="763">
        <v>5.0999999999999996</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EVzPCmCpds83lqV6aenGWAzxX/54wbKjB3kyiD7vyjZ3M9Tf3Hqz3X9z3DOeEHlf0/QJndj29ukfeDSXPwmCUw==" saltValue="y/hsmrk6O1E8DSaRcSOi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58" zoomScaleNormal="85" zoomScaleSheetLayoutView="100" workbookViewId="0">
      <selection activeCell="E40" sqref="E40:S40"/>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xLIPRP9t2H6aGWrW7L1XvR5ckoJuv/gPD/oEFbbO5yq8OVRXQDXbsWAPmbASy1x0kwWtczzk4OS9DGENAmE2lg==" saltValue="dD4favSKYxjFoy35Oo+3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16" zoomScaleNormal="100" zoomScaleSheetLayoutView="55" workbookViewId="0">
      <selection activeCell="E40" sqref="E40:S40"/>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OC2liGlO0Ck7BInyRM8CSRb8AUUGfQ+sBHzusK08NanDFQJWlFUkG7KJj59HkxlrQwmKXL7+9zEbp/UxnqNBg==" saltValue="6XzEoE2jBWwigOVBpKdv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election activeCell="E40" sqref="E40:S40"/>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435</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436</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437</v>
      </c>
      <c r="AP7" s="158"/>
      <c r="AQ7" s="159" t="s">
        <v>438</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439</v>
      </c>
      <c r="AQ8" s="165" t="s">
        <v>440</v>
      </c>
      <c r="AR8" s="166" t="s">
        <v>441</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442</v>
      </c>
      <c r="AL9" s="1186"/>
      <c r="AM9" s="1186"/>
      <c r="AN9" s="1187"/>
      <c r="AO9" s="167">
        <v>12802426</v>
      </c>
      <c r="AP9" s="167">
        <v>60028</v>
      </c>
      <c r="AQ9" s="168">
        <v>62432</v>
      </c>
      <c r="AR9" s="169">
        <v>-3.9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443</v>
      </c>
      <c r="AL10" s="1186"/>
      <c r="AM10" s="1186"/>
      <c r="AN10" s="1187"/>
      <c r="AO10" s="170">
        <v>16708</v>
      </c>
      <c r="AP10" s="170">
        <v>78</v>
      </c>
      <c r="AQ10" s="171">
        <v>2320</v>
      </c>
      <c r="AR10" s="172">
        <v>-96.6</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444</v>
      </c>
      <c r="AL11" s="1186"/>
      <c r="AM11" s="1186"/>
      <c r="AN11" s="1187"/>
      <c r="AO11" s="170">
        <v>89062</v>
      </c>
      <c r="AP11" s="170">
        <v>418</v>
      </c>
      <c r="AQ11" s="171">
        <v>1793</v>
      </c>
      <c r="AR11" s="172">
        <v>-76.7</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445</v>
      </c>
      <c r="AL12" s="1186"/>
      <c r="AM12" s="1186"/>
      <c r="AN12" s="1187"/>
      <c r="AO12" s="170" t="s">
        <v>446</v>
      </c>
      <c r="AP12" s="170" t="s">
        <v>446</v>
      </c>
      <c r="AQ12" s="171">
        <v>46</v>
      </c>
      <c r="AR12" s="172" t="s">
        <v>446</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447</v>
      </c>
      <c r="AL13" s="1186"/>
      <c r="AM13" s="1186"/>
      <c r="AN13" s="1187"/>
      <c r="AO13" s="170">
        <v>473852</v>
      </c>
      <c r="AP13" s="170">
        <v>2222</v>
      </c>
      <c r="AQ13" s="171">
        <v>1638</v>
      </c>
      <c r="AR13" s="172">
        <v>35.700000000000003</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448</v>
      </c>
      <c r="AL14" s="1186"/>
      <c r="AM14" s="1186"/>
      <c r="AN14" s="1187"/>
      <c r="AO14" s="170">
        <v>367900</v>
      </c>
      <c r="AP14" s="170">
        <v>1725</v>
      </c>
      <c r="AQ14" s="171">
        <v>1345</v>
      </c>
      <c r="AR14" s="172">
        <v>28.3</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449</v>
      </c>
      <c r="AL15" s="1189"/>
      <c r="AM15" s="1189"/>
      <c r="AN15" s="1190"/>
      <c r="AO15" s="170">
        <v>-641781</v>
      </c>
      <c r="AP15" s="170">
        <v>-3009</v>
      </c>
      <c r="AQ15" s="171">
        <v>-3712</v>
      </c>
      <c r="AR15" s="172">
        <v>-18.899999999999999</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121</v>
      </c>
      <c r="AL16" s="1189"/>
      <c r="AM16" s="1189"/>
      <c r="AN16" s="1190"/>
      <c r="AO16" s="170">
        <v>13108167</v>
      </c>
      <c r="AP16" s="170">
        <v>61462</v>
      </c>
      <c r="AQ16" s="171">
        <v>65862</v>
      </c>
      <c r="AR16" s="172">
        <v>-6.7</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450</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451</v>
      </c>
      <c r="AP20" s="179" t="s">
        <v>452</v>
      </c>
      <c r="AQ20" s="180" t="s">
        <v>453</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454</v>
      </c>
      <c r="AL21" s="1192"/>
      <c r="AM21" s="1192"/>
      <c r="AN21" s="1193"/>
      <c r="AO21" s="183">
        <v>6.87</v>
      </c>
      <c r="AP21" s="184">
        <v>6.41</v>
      </c>
      <c r="AQ21" s="185">
        <v>0.46</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455</v>
      </c>
      <c r="AL22" s="1192"/>
      <c r="AM22" s="1192"/>
      <c r="AN22" s="1193"/>
      <c r="AO22" s="188">
        <v>98.8</v>
      </c>
      <c r="AP22" s="189">
        <v>99.7</v>
      </c>
      <c r="AQ22" s="190">
        <v>-0.9</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457</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458</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437</v>
      </c>
      <c r="AP30" s="158"/>
      <c r="AQ30" s="159" t="s">
        <v>438</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439</v>
      </c>
      <c r="AQ31" s="165" t="s">
        <v>440</v>
      </c>
      <c r="AR31" s="166" t="s">
        <v>441</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459</v>
      </c>
      <c r="AL32" s="1175"/>
      <c r="AM32" s="1175"/>
      <c r="AN32" s="1176"/>
      <c r="AO32" s="198">
        <v>7662488</v>
      </c>
      <c r="AP32" s="198">
        <v>35928</v>
      </c>
      <c r="AQ32" s="199">
        <v>29411</v>
      </c>
      <c r="AR32" s="200">
        <v>22.2</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460</v>
      </c>
      <c r="AL33" s="1175"/>
      <c r="AM33" s="1175"/>
      <c r="AN33" s="1176"/>
      <c r="AO33" s="198" t="s">
        <v>446</v>
      </c>
      <c r="AP33" s="198" t="s">
        <v>446</v>
      </c>
      <c r="AQ33" s="199">
        <v>4</v>
      </c>
      <c r="AR33" s="200" t="s">
        <v>446</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461</v>
      </c>
      <c r="AL34" s="1175"/>
      <c r="AM34" s="1175"/>
      <c r="AN34" s="1176"/>
      <c r="AO34" s="198" t="s">
        <v>446</v>
      </c>
      <c r="AP34" s="198" t="s">
        <v>446</v>
      </c>
      <c r="AQ34" s="199">
        <v>26</v>
      </c>
      <c r="AR34" s="200" t="s">
        <v>446</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462</v>
      </c>
      <c r="AL35" s="1175"/>
      <c r="AM35" s="1175"/>
      <c r="AN35" s="1176"/>
      <c r="AO35" s="198">
        <v>1903904</v>
      </c>
      <c r="AP35" s="198">
        <v>8927</v>
      </c>
      <c r="AQ35" s="199">
        <v>8177</v>
      </c>
      <c r="AR35" s="200">
        <v>9.1999999999999993</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463</v>
      </c>
      <c r="AL36" s="1175"/>
      <c r="AM36" s="1175"/>
      <c r="AN36" s="1176"/>
      <c r="AO36" s="198" t="s">
        <v>446</v>
      </c>
      <c r="AP36" s="198" t="s">
        <v>446</v>
      </c>
      <c r="AQ36" s="199">
        <v>459</v>
      </c>
      <c r="AR36" s="200" t="s">
        <v>446</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464</v>
      </c>
      <c r="AL37" s="1175"/>
      <c r="AM37" s="1175"/>
      <c r="AN37" s="1176"/>
      <c r="AO37" s="198">
        <v>1018</v>
      </c>
      <c r="AP37" s="198">
        <v>5</v>
      </c>
      <c r="AQ37" s="199">
        <v>753</v>
      </c>
      <c r="AR37" s="200">
        <v>-99.3</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465</v>
      </c>
      <c r="AL38" s="1172"/>
      <c r="AM38" s="1172"/>
      <c r="AN38" s="1173"/>
      <c r="AO38" s="201" t="s">
        <v>446</v>
      </c>
      <c r="AP38" s="201" t="s">
        <v>446</v>
      </c>
      <c r="AQ38" s="202">
        <v>0</v>
      </c>
      <c r="AR38" s="190" t="s">
        <v>446</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466</v>
      </c>
      <c r="AL39" s="1172"/>
      <c r="AM39" s="1172"/>
      <c r="AN39" s="1173"/>
      <c r="AO39" s="198">
        <v>-850720</v>
      </c>
      <c r="AP39" s="198">
        <v>-3989</v>
      </c>
      <c r="AQ39" s="199">
        <v>-7102</v>
      </c>
      <c r="AR39" s="200">
        <v>-43.8</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467</v>
      </c>
      <c r="AL40" s="1175"/>
      <c r="AM40" s="1175"/>
      <c r="AN40" s="1176"/>
      <c r="AO40" s="198">
        <v>-6647562</v>
      </c>
      <c r="AP40" s="198">
        <v>-31169</v>
      </c>
      <c r="AQ40" s="199">
        <v>-25234</v>
      </c>
      <c r="AR40" s="200">
        <v>23.5</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231</v>
      </c>
      <c r="AL41" s="1178"/>
      <c r="AM41" s="1178"/>
      <c r="AN41" s="1179"/>
      <c r="AO41" s="198">
        <v>2069128</v>
      </c>
      <c r="AP41" s="198">
        <v>9702</v>
      </c>
      <c r="AQ41" s="199">
        <v>6493</v>
      </c>
      <c r="AR41" s="200">
        <v>49.4</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468</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469</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470</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437</v>
      </c>
      <c r="AN49" s="1182" t="s">
        <v>471</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472</v>
      </c>
      <c r="AO50" s="215" t="s">
        <v>473</v>
      </c>
      <c r="AP50" s="216" t="s">
        <v>474</v>
      </c>
      <c r="AQ50" s="217" t="s">
        <v>475</v>
      </c>
      <c r="AR50" s="218" t="s">
        <v>476</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477</v>
      </c>
      <c r="AL51" s="211"/>
      <c r="AM51" s="219">
        <v>9385611</v>
      </c>
      <c r="AN51" s="220">
        <v>44262</v>
      </c>
      <c r="AO51" s="221">
        <v>-35.799999999999997</v>
      </c>
      <c r="AP51" s="222">
        <v>42581</v>
      </c>
      <c r="AQ51" s="223">
        <v>-2.2000000000000002</v>
      </c>
      <c r="AR51" s="224">
        <v>-33.6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478</v>
      </c>
      <c r="AM52" s="227">
        <v>5420339</v>
      </c>
      <c r="AN52" s="228">
        <v>25562</v>
      </c>
      <c r="AO52" s="229">
        <v>-4.8</v>
      </c>
      <c r="AP52" s="230">
        <v>24354</v>
      </c>
      <c r="AQ52" s="231">
        <v>-1.8</v>
      </c>
      <c r="AR52" s="232">
        <v>-3</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479</v>
      </c>
      <c r="AL53" s="211"/>
      <c r="AM53" s="219">
        <v>8660491</v>
      </c>
      <c r="AN53" s="220">
        <v>40666</v>
      </c>
      <c r="AO53" s="221">
        <v>-8.1</v>
      </c>
      <c r="AP53" s="222">
        <v>45426</v>
      </c>
      <c r="AQ53" s="223">
        <v>6.7</v>
      </c>
      <c r="AR53" s="224">
        <v>-14.8</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478</v>
      </c>
      <c r="AM54" s="227">
        <v>4938661</v>
      </c>
      <c r="AN54" s="228">
        <v>23190</v>
      </c>
      <c r="AO54" s="229">
        <v>-9.3000000000000007</v>
      </c>
      <c r="AP54" s="230">
        <v>24508</v>
      </c>
      <c r="AQ54" s="231">
        <v>0.6</v>
      </c>
      <c r="AR54" s="232">
        <v>-9.9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480</v>
      </c>
      <c r="AL55" s="211"/>
      <c r="AM55" s="219">
        <v>11668532</v>
      </c>
      <c r="AN55" s="220">
        <v>54621</v>
      </c>
      <c r="AO55" s="221">
        <v>34.299999999999997</v>
      </c>
      <c r="AP55" s="222">
        <v>45022</v>
      </c>
      <c r="AQ55" s="223">
        <v>-0.9</v>
      </c>
      <c r="AR55" s="224">
        <v>35.200000000000003</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478</v>
      </c>
      <c r="AM56" s="227">
        <v>7666014</v>
      </c>
      <c r="AN56" s="228">
        <v>35885</v>
      </c>
      <c r="AO56" s="229">
        <v>54.7</v>
      </c>
      <c r="AP56" s="230">
        <v>25247</v>
      </c>
      <c r="AQ56" s="231">
        <v>3</v>
      </c>
      <c r="AR56" s="232">
        <v>51.7</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481</v>
      </c>
      <c r="AL57" s="211"/>
      <c r="AM57" s="219">
        <v>10270254</v>
      </c>
      <c r="AN57" s="220">
        <v>48134</v>
      </c>
      <c r="AO57" s="221">
        <v>-11.9</v>
      </c>
      <c r="AP57" s="222">
        <v>46035</v>
      </c>
      <c r="AQ57" s="223">
        <v>2.2999999999999998</v>
      </c>
      <c r="AR57" s="224">
        <v>-14.2</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478</v>
      </c>
      <c r="AM58" s="227">
        <v>5494095</v>
      </c>
      <c r="AN58" s="228">
        <v>25750</v>
      </c>
      <c r="AO58" s="229">
        <v>-28.2</v>
      </c>
      <c r="AP58" s="230">
        <v>25158</v>
      </c>
      <c r="AQ58" s="231">
        <v>-0.4</v>
      </c>
      <c r="AR58" s="232">
        <v>-27.8</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482</v>
      </c>
      <c r="AL59" s="211"/>
      <c r="AM59" s="219">
        <v>7522216</v>
      </c>
      <c r="AN59" s="220">
        <v>35270</v>
      </c>
      <c r="AO59" s="221">
        <v>-26.7</v>
      </c>
      <c r="AP59" s="222">
        <v>43261</v>
      </c>
      <c r="AQ59" s="223">
        <v>-6</v>
      </c>
      <c r="AR59" s="224">
        <v>-20.7</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478</v>
      </c>
      <c r="AM60" s="227">
        <v>3227385</v>
      </c>
      <c r="AN60" s="228">
        <v>15133</v>
      </c>
      <c r="AO60" s="229">
        <v>-41.2</v>
      </c>
      <c r="AP60" s="230">
        <v>24721</v>
      </c>
      <c r="AQ60" s="231">
        <v>-1.7</v>
      </c>
      <c r="AR60" s="232">
        <v>-39.5</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483</v>
      </c>
      <c r="AL61" s="233"/>
      <c r="AM61" s="234">
        <v>9501421</v>
      </c>
      <c r="AN61" s="235">
        <v>44591</v>
      </c>
      <c r="AO61" s="236">
        <v>-9.6</v>
      </c>
      <c r="AP61" s="237">
        <v>44465</v>
      </c>
      <c r="AQ61" s="238">
        <v>0</v>
      </c>
      <c r="AR61" s="224">
        <v>-9.6</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478</v>
      </c>
      <c r="AM62" s="227">
        <v>5349299</v>
      </c>
      <c r="AN62" s="228">
        <v>25104</v>
      </c>
      <c r="AO62" s="229">
        <v>-5.8</v>
      </c>
      <c r="AP62" s="230">
        <v>24798</v>
      </c>
      <c r="AQ62" s="231">
        <v>-0.1</v>
      </c>
      <c r="AR62" s="232">
        <v>-5.7</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M3DLYLHPaCdyogV7V7qF96wMbtro8mMWhIIKk2D4LZ+MMnVxe3vjCOMLwkLzalk6NdJoh/qhVeCv9Mu54f6gtQ==" saltValue="4Mmz2u457Q7wnAcFKP4PK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85" zoomScaleNormal="85" zoomScaleSheetLayoutView="55" workbookViewId="0">
      <selection activeCell="E40" sqref="E40:S40"/>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9w7lFlrbF+XxoSywZe6+LPqwoLbeu48xYe+AqWvlzswY8Ov3v7zgkwWe2S/8wfV8TRhYaJR3VxXQ7AROqAGjJA==" saltValue="OudfT7FNPsFF0fjVx0yT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E40" sqref="E40:S40"/>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eyTYxrFUBah33lj7TVDWLhf7a69otlMFrdddsEBb1GWNRqsZZUzE5ltSEz1U4g1CMhEiavoETr0JenrQpllqZg==" saltValue="RxSBVceMabVDKMgKZ8CW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G44" zoomScaleSheetLayoutView="100" workbookViewId="0">
      <selection activeCell="E40" sqref="E40:S40"/>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484</v>
      </c>
    </row>
    <row r="46" spans="2:10" ht="29.25" customHeight="1" thickBot="1" x14ac:dyDescent="0.25">
      <c r="B46" s="244" t="s">
        <v>26</v>
      </c>
      <c r="C46" s="245"/>
      <c r="D46" s="245"/>
      <c r="E46" s="246" t="s">
        <v>485</v>
      </c>
      <c r="F46" s="247" t="s">
        <v>4</v>
      </c>
      <c r="G46" s="248" t="s">
        <v>5</v>
      </c>
      <c r="H46" s="248" t="s">
        <v>6</v>
      </c>
      <c r="I46" s="248" t="s">
        <v>7</v>
      </c>
      <c r="J46" s="249" t="s">
        <v>8</v>
      </c>
    </row>
    <row r="47" spans="2:10" ht="57.75" customHeight="1" x14ac:dyDescent="0.15">
      <c r="B47" s="250"/>
      <c r="C47" s="1196" t="s">
        <v>486</v>
      </c>
      <c r="D47" s="1196"/>
      <c r="E47" s="1197"/>
      <c r="F47" s="251">
        <v>14.54</v>
      </c>
      <c r="G47" s="252">
        <v>12.17</v>
      </c>
      <c r="H47" s="252">
        <v>11.2</v>
      </c>
      <c r="I47" s="252">
        <v>12.27</v>
      </c>
      <c r="J47" s="253">
        <v>12.65</v>
      </c>
    </row>
    <row r="48" spans="2:10" ht="57.75" customHeight="1" x14ac:dyDescent="0.15">
      <c r="B48" s="254"/>
      <c r="C48" s="1198" t="s">
        <v>487</v>
      </c>
      <c r="D48" s="1198"/>
      <c r="E48" s="1199"/>
      <c r="F48" s="255">
        <v>4.68</v>
      </c>
      <c r="G48" s="256">
        <v>5.42</v>
      </c>
      <c r="H48" s="256">
        <v>5.38</v>
      </c>
      <c r="I48" s="256">
        <v>5.94</v>
      </c>
      <c r="J48" s="257">
        <v>6.23</v>
      </c>
    </row>
    <row r="49" spans="2:10" ht="57.75" customHeight="1" thickBot="1" x14ac:dyDescent="0.2">
      <c r="B49" s="258"/>
      <c r="C49" s="1200" t="s">
        <v>488</v>
      </c>
      <c r="D49" s="1200"/>
      <c r="E49" s="1201"/>
      <c r="F49" s="259" t="s">
        <v>489</v>
      </c>
      <c r="G49" s="260" t="s">
        <v>490</v>
      </c>
      <c r="H49" s="260" t="s">
        <v>491</v>
      </c>
      <c r="I49" s="260" t="s">
        <v>492</v>
      </c>
      <c r="J49" s="261" t="s">
        <v>493</v>
      </c>
    </row>
    <row r="50" spans="2:10" ht="13.5" customHeight="1" x14ac:dyDescent="0.15"/>
  </sheetData>
  <sheetProtection algorithmName="SHA-512" hashValue="Wi8n71/G8JrjP6RNyHyLYCbm8619ZWRCWITnT8L+Eblv+MSzv9rjA/DKxMVCF6XQNIu7qLkkTfQvEen7J3Ihhg==" saltValue="jOMdclg+p/V0aKvFUAcV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 </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2022-09-21T06:03:45Z</cp:lastPrinted>
  <dcterms:created xsi:type="dcterms:W3CDTF">2022-07-27T04:28:18Z</dcterms:created>
  <dcterms:modified xsi:type="dcterms:W3CDTF">2022-10-05T00:19:05Z</dcterms:modified>
  <cp:category/>
</cp:coreProperties>
</file>