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7\"/>
    </mc:Choice>
  </mc:AlternateContent>
  <xr:revisionPtr revIDLastSave="0" documentId="13_ncr:1_{43150CC6-D818-481D-97D6-309C8F89EC2B}" xr6:coauthVersionLast="47" xr6:coauthVersionMax="47" xr10:uidLastSave="{00000000-0000-0000-0000-000000000000}"/>
  <bookViews>
    <workbookView xWindow="-100" yWindow="-100" windowWidth="21467" windowHeight="11443" tabRatio="670" firstSheet="2"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0" i="12"/>
  <c r="AW21" i="12" s="1"/>
  <c r="AV20" i="12"/>
  <c r="AV21" i="12" s="1"/>
  <c r="AU20" i="12"/>
  <c r="AU21" i="12" s="1"/>
  <c r="AT20" i="12"/>
  <c r="AT21" i="12" s="1"/>
  <c r="AS20" i="12"/>
  <c r="AS21" i="12" s="1"/>
  <c r="AI20" i="12"/>
  <c r="AI21" i="12" s="1"/>
  <c r="AH20" i="12"/>
  <c r="AH21" i="12" s="1"/>
  <c r="AG20" i="12"/>
  <c r="AG21" i="12" s="1"/>
  <c r="W20" i="12"/>
  <c r="W21" i="12" s="1"/>
  <c r="V20" i="12"/>
  <c r="V21" i="12" s="1"/>
  <c r="U20" i="12"/>
  <c r="U21" i="12" s="1"/>
  <c r="AW19" i="12"/>
  <c r="AV19" i="12"/>
  <c r="AU19" i="12"/>
  <c r="AX17" i="12"/>
  <c r="BC14" i="12"/>
  <c r="AC2" i="12"/>
  <c r="AR20" i="12" s="1"/>
  <c r="AR21" i="12" s="1"/>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0" i="10"/>
  <c r="AW21" i="10" s="1"/>
  <c r="AV20" i="10"/>
  <c r="AV21" i="10" s="1"/>
  <c r="AU20" i="10"/>
  <c r="AU21" i="10" s="1"/>
  <c r="AT20" i="10"/>
  <c r="AT21" i="10" s="1"/>
  <c r="AI20" i="10"/>
  <c r="AI21" i="10" s="1"/>
  <c r="AH20" i="10"/>
  <c r="AH21" i="10" s="1"/>
  <c r="W20" i="10"/>
  <c r="W21" i="10" s="1"/>
  <c r="V20" i="10"/>
  <c r="V21" i="10" s="1"/>
  <c r="AW19" i="10"/>
  <c r="AV19" i="10"/>
  <c r="AU19" i="10"/>
  <c r="AX17" i="10"/>
  <c r="BC14" i="10"/>
  <c r="AC2" i="10"/>
  <c r="AS20" i="10" s="1"/>
  <c r="AS21" i="10"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V21" i="8"/>
  <c r="AW20" i="8"/>
  <c r="AW21" i="8" s="1"/>
  <c r="AV20" i="8"/>
  <c r="AU20" i="8"/>
  <c r="AU21" i="8" s="1"/>
  <c r="AT20" i="8"/>
  <c r="AT21" i="8" s="1"/>
  <c r="AS20" i="8"/>
  <c r="AS21" i="8" s="1"/>
  <c r="AQ20" i="8"/>
  <c r="AQ21" i="8" s="1"/>
  <c r="AI20" i="8"/>
  <c r="AI21" i="8" s="1"/>
  <c r="AH20" i="8"/>
  <c r="AH21" i="8" s="1"/>
  <c r="AG20" i="8"/>
  <c r="AG21" i="8" s="1"/>
  <c r="AE20" i="8"/>
  <c r="AE21" i="8" s="1"/>
  <c r="W20" i="8"/>
  <c r="W21" i="8" s="1"/>
  <c r="V20" i="8"/>
  <c r="V21" i="8" s="1"/>
  <c r="U20" i="8"/>
  <c r="U21" i="8" s="1"/>
  <c r="S20" i="8"/>
  <c r="S21" i="8" s="1"/>
  <c r="AW19" i="8"/>
  <c r="AV19" i="8"/>
  <c r="AU19" i="8"/>
  <c r="AX17" i="8"/>
  <c r="BC14" i="8"/>
  <c r="AC2" i="8"/>
  <c r="AP20" i="8" s="1"/>
  <c r="AP21" i="8" s="1"/>
  <c r="BB8" i="12" l="1"/>
  <c r="Y20" i="12"/>
  <c r="Y21" i="12" s="1"/>
  <c r="AK20" i="12"/>
  <c r="AK21" i="12" s="1"/>
  <c r="AA20" i="12"/>
  <c r="AA21" i="12" s="1"/>
  <c r="AM20" i="12"/>
  <c r="AM21" i="12" s="1"/>
  <c r="AB20" i="12"/>
  <c r="AB21" i="12" s="1"/>
  <c r="AN20" i="12"/>
  <c r="AN21" i="12" s="1"/>
  <c r="AC20" i="12"/>
  <c r="AC21" i="12" s="1"/>
  <c r="AD20" i="12"/>
  <c r="AD21" i="12" s="1"/>
  <c r="AP20" i="12"/>
  <c r="AP21" i="12" s="1"/>
  <c r="X20" i="12"/>
  <c r="X21" i="12" s="1"/>
  <c r="AJ20" i="12"/>
  <c r="AJ21" i="12" s="1"/>
  <c r="Z20" i="12"/>
  <c r="Z21" i="12" s="1"/>
  <c r="AL20" i="12"/>
  <c r="AL21" i="12" s="1"/>
  <c r="S20" i="12"/>
  <c r="S21" i="12" s="1"/>
  <c r="AE20" i="12"/>
  <c r="AE21" i="12" s="1"/>
  <c r="AQ20" i="12"/>
  <c r="AQ21" i="12" s="1"/>
  <c r="AO20" i="12"/>
  <c r="AO21" i="12" s="1"/>
  <c r="T20" i="12"/>
  <c r="T21" i="12" s="1"/>
  <c r="AF20" i="12"/>
  <c r="AF21" i="12" s="1"/>
  <c r="X20" i="10"/>
  <c r="X21" i="10" s="1"/>
  <c r="AL20" i="10"/>
  <c r="AL21" i="10" s="1"/>
  <c r="AJ20" i="10"/>
  <c r="AJ21" i="10" s="1"/>
  <c r="BB8" i="10"/>
  <c r="Y20" i="10"/>
  <c r="Y21" i="10" s="1"/>
  <c r="AK20" i="10"/>
  <c r="AK21" i="10" s="1"/>
  <c r="Z20" i="10"/>
  <c r="Z21" i="10" s="1"/>
  <c r="AA20" i="10"/>
  <c r="AA21" i="10" s="1"/>
  <c r="AM20" i="10"/>
  <c r="AM21" i="10" s="1"/>
  <c r="AB20" i="10"/>
  <c r="AB21" i="10" s="1"/>
  <c r="AN20" i="10"/>
  <c r="AN21" i="10" s="1"/>
  <c r="AC20" i="10"/>
  <c r="AC21" i="10" s="1"/>
  <c r="AO20" i="10"/>
  <c r="AO21" i="10" s="1"/>
  <c r="AD20" i="10"/>
  <c r="AD21" i="10" s="1"/>
  <c r="AP20" i="10"/>
  <c r="AP21" i="10" s="1"/>
  <c r="S20" i="10"/>
  <c r="S21" i="10" s="1"/>
  <c r="AE20" i="10"/>
  <c r="AE21" i="10" s="1"/>
  <c r="AQ20" i="10"/>
  <c r="AQ21" i="10" s="1"/>
  <c r="T20" i="10"/>
  <c r="T21" i="10" s="1"/>
  <c r="AF20" i="10"/>
  <c r="AF21" i="10" s="1"/>
  <c r="AR20" i="10"/>
  <c r="AR21" i="10" s="1"/>
  <c r="U20" i="10"/>
  <c r="U21" i="10" s="1"/>
  <c r="AG20" i="10"/>
  <c r="AG21" i="10" s="1"/>
  <c r="T20" i="8"/>
  <c r="T21" i="8" s="1"/>
  <c r="AF20" i="8"/>
  <c r="AF21" i="8" s="1"/>
  <c r="AR20" i="8"/>
  <c r="AR21" i="8" s="1"/>
  <c r="X20" i="8"/>
  <c r="X21" i="8" s="1"/>
  <c r="AJ20" i="8"/>
  <c r="AJ21" i="8" s="1"/>
  <c r="BB8" i="8"/>
  <c r="Y20" i="8"/>
  <c r="Y21" i="8" s="1"/>
  <c r="AK20" i="8"/>
  <c r="AK21" i="8" s="1"/>
  <c r="Z20" i="8"/>
  <c r="Z21" i="8" s="1"/>
  <c r="AL20" i="8"/>
  <c r="AL21" i="8" s="1"/>
  <c r="AA20" i="8"/>
  <c r="AA21" i="8" s="1"/>
  <c r="AM20" i="8"/>
  <c r="AM21" i="8" s="1"/>
  <c r="AB20" i="8"/>
  <c r="AB21" i="8" s="1"/>
  <c r="AN20" i="8"/>
  <c r="AN21" i="8" s="1"/>
  <c r="AC20" i="8"/>
  <c r="AC21" i="8" s="1"/>
  <c r="AO20" i="8"/>
  <c r="AO21" i="8" s="1"/>
  <c r="AD20" i="8"/>
  <c r="AD21"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<sst xmlns="http://schemas.openxmlformats.org/spreadsheetml/2006/main" count="1445" uniqueCount="218">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</sst>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Normal="70" zoomScaleSheetLayoutView="100" workbookViewId="0">
      <selection activeCell="Z3" sqref="Z3"/>
    </sheetView>
  </sheetViews>
  <sheetFormatPr defaultColWidth="4.36328125" defaultRowHeight="20.25" customHeight="1" x14ac:dyDescent="0.5"/>
  <cols>
    <col min="1" max="1" width="1.6328125" style="169" customWidth="1"/>
    <col min="2" max="5" width="5.7265625" style="169" customWidth="1"/>
    <col min="6" max="6" width="16.453125" style="169" hidden="1" customWidth="1"/>
    <col min="7" max="58" width="5.6328125" style="169" customWidth="1"/>
    <col min="59" max="16384" width="4.36328125" style="169"/>
  </cols>
  <sheetData>
    <row r="1" spans="2:64" s="122" customFormat="1" ht="20.25" customHeight="1" x14ac:dyDescent="0.5">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5">
      <c r="C2" s="123"/>
      <c r="D2" s="123"/>
      <c r="E2" s="123"/>
      <c r="F2" s="123"/>
      <c r="G2" s="123"/>
      <c r="J2" s="124"/>
      <c r="L2" s="123"/>
      <c r="M2" s="123"/>
      <c r="N2" s="123"/>
      <c r="O2" s="123"/>
      <c r="P2" s="123"/>
      <c r="Q2" s="123"/>
      <c r="R2" s="123"/>
      <c r="Y2" s="127" t="s">
        <v>64</v>
      </c>
      <c r="Z2" s="488">
        <v>7</v>
      </c>
      <c r="AA2" s="488"/>
      <c r="AB2" s="127" t="s">
        <v>65</v>
      </c>
      <c r="AC2" s="489">
        <f>IF(Z2=0,"",YEAR(DATE(2018+Z2,1,1)))</f>
        <v>2025</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5">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850000000000001" x14ac:dyDescent="0.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8" customHeight="1" x14ac:dyDescent="0.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8" customHeight="1" x14ac:dyDescent="0.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5.95" customHeight="1" x14ac:dyDescent="0.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850000000000001" x14ac:dyDescent="0.25">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5.95" customHeight="1" x14ac:dyDescent="0.25">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5">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8" customHeight="1" x14ac:dyDescent="0.25">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850000000000001" x14ac:dyDescent="0.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8"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55000000000000004">
      <c r="C16" s="170"/>
      <c r="D16" s="170"/>
      <c r="E16" s="170"/>
      <c r="F16" s="170"/>
      <c r="G16" s="170"/>
      <c r="X16" s="170"/>
      <c r="AN16" s="170"/>
      <c r="BE16" s="171"/>
      <c r="BF16" s="171"/>
      <c r="BG16" s="171"/>
    </row>
    <row r="17" spans="2:58" ht="20.25" customHeight="1" x14ac:dyDescent="0.5">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5">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5">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5">
      <c r="B20" s="434"/>
      <c r="C20" s="439"/>
      <c r="D20" s="440"/>
      <c r="E20" s="441"/>
      <c r="F20" s="173"/>
      <c r="G20" s="446"/>
      <c r="H20" s="449"/>
      <c r="I20" s="440"/>
      <c r="J20" s="440"/>
      <c r="K20" s="441"/>
      <c r="L20" s="449"/>
      <c r="M20" s="440"/>
      <c r="N20" s="440"/>
      <c r="O20" s="452"/>
      <c r="P20" s="457"/>
      <c r="Q20" s="458"/>
      <c r="R20" s="459"/>
      <c r="S20" s="174">
        <f>WEEKDAY(DATE($AC$2,$AG$2,1))</f>
        <v>3</v>
      </c>
      <c r="T20" s="175">
        <f>WEEKDAY(DATE($AC$2,$AG$2,2))</f>
        <v>4</v>
      </c>
      <c r="U20" s="175">
        <f>WEEKDAY(DATE($AC$2,$AG$2,3))</f>
        <v>5</v>
      </c>
      <c r="V20" s="175">
        <f>WEEKDAY(DATE($AC$2,$AG$2,4))</f>
        <v>6</v>
      </c>
      <c r="W20" s="175">
        <f>WEEKDAY(DATE($AC$2,$AG$2,5))</f>
        <v>7</v>
      </c>
      <c r="X20" s="175">
        <f>WEEKDAY(DATE($AC$2,$AG$2,6))</f>
        <v>1</v>
      </c>
      <c r="Y20" s="176">
        <f>WEEKDAY(DATE($AC$2,$AG$2,7))</f>
        <v>2</v>
      </c>
      <c r="Z20" s="174">
        <f>WEEKDAY(DATE($AC$2,$AG$2,8))</f>
        <v>3</v>
      </c>
      <c r="AA20" s="175">
        <f>WEEKDAY(DATE($AC$2,$AG$2,9))</f>
        <v>4</v>
      </c>
      <c r="AB20" s="175">
        <f>WEEKDAY(DATE($AC$2,$AG$2,10))</f>
        <v>5</v>
      </c>
      <c r="AC20" s="175">
        <f>WEEKDAY(DATE($AC$2,$AG$2,11))</f>
        <v>6</v>
      </c>
      <c r="AD20" s="175">
        <f>WEEKDAY(DATE($AC$2,$AG$2,12))</f>
        <v>7</v>
      </c>
      <c r="AE20" s="175">
        <f>WEEKDAY(DATE($AC$2,$AG$2,13))</f>
        <v>1</v>
      </c>
      <c r="AF20" s="176">
        <f>WEEKDAY(DATE($AC$2,$AG$2,14))</f>
        <v>2</v>
      </c>
      <c r="AG20" s="174">
        <f>WEEKDAY(DATE($AC$2,$AG$2,15))</f>
        <v>3</v>
      </c>
      <c r="AH20" s="175">
        <f>WEEKDAY(DATE($AC$2,$AG$2,16))</f>
        <v>4</v>
      </c>
      <c r="AI20" s="175">
        <f>WEEKDAY(DATE($AC$2,$AG$2,17))</f>
        <v>5</v>
      </c>
      <c r="AJ20" s="175">
        <f>WEEKDAY(DATE($AC$2,$AG$2,18))</f>
        <v>6</v>
      </c>
      <c r="AK20" s="175">
        <f>WEEKDAY(DATE($AC$2,$AG$2,19))</f>
        <v>7</v>
      </c>
      <c r="AL20" s="175">
        <f>WEEKDAY(DATE($AC$2,$AG$2,20))</f>
        <v>1</v>
      </c>
      <c r="AM20" s="176">
        <f>WEEKDAY(DATE($AC$2,$AG$2,21))</f>
        <v>2</v>
      </c>
      <c r="AN20" s="174">
        <f>WEEKDAY(DATE($AC$2,$AG$2,22))</f>
        <v>3</v>
      </c>
      <c r="AO20" s="175">
        <f>WEEKDAY(DATE($AC$2,$AG$2,23))</f>
        <v>4</v>
      </c>
      <c r="AP20" s="175">
        <f>WEEKDAY(DATE($AC$2,$AG$2,24))</f>
        <v>5</v>
      </c>
      <c r="AQ20" s="175">
        <f>WEEKDAY(DATE($AC$2,$AG$2,25))</f>
        <v>6</v>
      </c>
      <c r="AR20" s="175">
        <f>WEEKDAY(DATE($AC$2,$AG$2,26))</f>
        <v>7</v>
      </c>
      <c r="AS20" s="175">
        <f>WEEKDAY(DATE($AC$2,$AG$2,27))</f>
        <v>1</v>
      </c>
      <c r="AT20" s="176">
        <f>WEEKDAY(DATE($AC$2,$AG$2,28))</f>
        <v>2</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6" customHeight="1" thickBot="1" x14ac:dyDescent="0.55000000000000004">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火</v>
      </c>
      <c r="T21" s="183" t="str">
        <f t="shared" ref="T21:AT21" si="0">IF(T20=1,"日",IF(T20=2,"月",IF(T20=3,"火",IF(T20=4,"水",IF(T20=5,"木",IF(T20=6,"金","土"))))))</f>
        <v>水</v>
      </c>
      <c r="U21" s="183" t="str">
        <f t="shared" si="0"/>
        <v>木</v>
      </c>
      <c r="V21" s="183" t="str">
        <f t="shared" si="0"/>
        <v>金</v>
      </c>
      <c r="W21" s="183" t="str">
        <f t="shared" si="0"/>
        <v>土</v>
      </c>
      <c r="X21" s="183" t="str">
        <f t="shared" si="0"/>
        <v>日</v>
      </c>
      <c r="Y21" s="184" t="str">
        <f t="shared" si="0"/>
        <v>月</v>
      </c>
      <c r="Z21" s="182" t="str">
        <f>IF(Z20=1,"日",IF(Z20=2,"月",IF(Z20=3,"火",IF(Z20=4,"水",IF(Z20=5,"木",IF(Z20=6,"金","土"))))))</f>
        <v>火</v>
      </c>
      <c r="AA21" s="183" t="str">
        <f t="shared" si="0"/>
        <v>水</v>
      </c>
      <c r="AB21" s="183" t="str">
        <f t="shared" si="0"/>
        <v>木</v>
      </c>
      <c r="AC21" s="183" t="str">
        <f t="shared" si="0"/>
        <v>金</v>
      </c>
      <c r="AD21" s="183" t="str">
        <f t="shared" si="0"/>
        <v>土</v>
      </c>
      <c r="AE21" s="183" t="str">
        <f t="shared" si="0"/>
        <v>日</v>
      </c>
      <c r="AF21" s="184" t="str">
        <f t="shared" si="0"/>
        <v>月</v>
      </c>
      <c r="AG21" s="182" t="str">
        <f>IF(AG20=1,"日",IF(AG20=2,"月",IF(AG20=3,"火",IF(AG20=4,"水",IF(AG20=5,"木",IF(AG20=6,"金","土"))))))</f>
        <v>火</v>
      </c>
      <c r="AH21" s="183" t="str">
        <f t="shared" si="0"/>
        <v>水</v>
      </c>
      <c r="AI21" s="183" t="str">
        <f t="shared" si="0"/>
        <v>木</v>
      </c>
      <c r="AJ21" s="183" t="str">
        <f t="shared" si="0"/>
        <v>金</v>
      </c>
      <c r="AK21" s="183" t="str">
        <f t="shared" si="0"/>
        <v>土</v>
      </c>
      <c r="AL21" s="183" t="str">
        <f t="shared" si="0"/>
        <v>日</v>
      </c>
      <c r="AM21" s="184" t="str">
        <f t="shared" si="0"/>
        <v>月</v>
      </c>
      <c r="AN21" s="182" t="str">
        <f>IF(AN20=1,"日",IF(AN20=2,"月",IF(AN20=3,"火",IF(AN20=4,"水",IF(AN20=5,"木",IF(AN20=6,"金","土"))))))</f>
        <v>火</v>
      </c>
      <c r="AO21" s="183" t="str">
        <f t="shared" si="0"/>
        <v>水</v>
      </c>
      <c r="AP21" s="183" t="str">
        <f t="shared" si="0"/>
        <v>木</v>
      </c>
      <c r="AQ21" s="183" t="str">
        <f t="shared" si="0"/>
        <v>金</v>
      </c>
      <c r="AR21" s="183" t="str">
        <f t="shared" si="0"/>
        <v>土</v>
      </c>
      <c r="AS21" s="183" t="str">
        <f t="shared" si="0"/>
        <v>日</v>
      </c>
      <c r="AT21" s="184" t="str">
        <f t="shared" si="0"/>
        <v>月</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5">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5">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5">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5">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5">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5">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5">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5">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5">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5">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5">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5">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5">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5">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5">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5">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5">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5">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5">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5">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5">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5">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5">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5">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5">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5">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5">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5">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5">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5">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5">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5">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5">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5">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5">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5">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5">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5">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55000000000000004">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5.95" customHeight="1" thickBot="1" x14ac:dyDescent="0.55000000000000004">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5">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5">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5">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5">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5">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55000000000000004">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 customHeight="1" x14ac:dyDescent="0.5">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 customHeight="1" x14ac:dyDescent="0.5">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 customHeight="1" x14ac:dyDescent="0.5">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 customHeight="1" x14ac:dyDescent="0.5">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 customHeight="1" thickBot="1" x14ac:dyDescent="0.55000000000000004">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6" customHeight="1" x14ac:dyDescent="0.5">
      <c r="C73" s="198"/>
      <c r="D73" s="198"/>
      <c r="E73" s="198"/>
      <c r="F73" s="198"/>
      <c r="G73" s="199"/>
      <c r="H73" s="200"/>
      <c r="AF73" s="170"/>
    </row>
    <row r="74" spans="1:73" ht="11.5" customHeight="1" x14ac:dyDescent="0.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5">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5">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153</v>
      </c>
      <c r="E3" s="82" t="s">
        <v>157</v>
      </c>
      <c r="I3" s="83"/>
    </row>
    <row r="4" spans="2:23" x14ac:dyDescent="0.5">
      <c r="B4" s="81"/>
      <c r="E4" s="512" t="s">
        <v>52</v>
      </c>
      <c r="F4" s="512"/>
      <c r="G4" s="512"/>
      <c r="H4" s="512"/>
      <c r="I4" s="512"/>
      <c r="J4" s="512"/>
      <c r="K4" s="512"/>
      <c r="M4" s="512" t="s">
        <v>51</v>
      </c>
      <c r="N4" s="512"/>
      <c r="O4" s="512"/>
      <c r="Q4" s="512" t="s">
        <v>82</v>
      </c>
      <c r="R4" s="512"/>
      <c r="S4" s="512"/>
      <c r="T4" s="512"/>
      <c r="U4" s="512"/>
      <c r="W4" s="512" t="s">
        <v>156</v>
      </c>
    </row>
    <row r="5" spans="2:23" x14ac:dyDescent="0.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168</v>
      </c>
    </row>
    <row r="38" spans="2:23" x14ac:dyDescent="0.5">
      <c r="C38" s="89" t="s">
        <v>169</v>
      </c>
    </row>
    <row r="39" spans="2:23" x14ac:dyDescent="0.5">
      <c r="C39" s="89" t="s">
        <v>170</v>
      </c>
    </row>
    <row r="40" spans="2:23" x14ac:dyDescent="0.5">
      <c r="C40" s="89" t="s">
        <v>171</v>
      </c>
    </row>
    <row r="41" spans="2:23" x14ac:dyDescent="0.5">
      <c r="C41" s="81" t="s">
        <v>212</v>
      </c>
    </row>
    <row r="42" spans="2:23" x14ac:dyDescent="0.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zoomScaleNormal="70" zoomScaleSheetLayoutView="100" workbookViewId="0">
      <selection activeCell="Z3" sqref="Z3"/>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5">
      <c r="C2" s="11"/>
      <c r="D2" s="11"/>
      <c r="E2" s="11"/>
      <c r="F2" s="11"/>
      <c r="G2" s="11"/>
      <c r="J2" s="5"/>
      <c r="L2" s="11"/>
      <c r="M2" s="11"/>
      <c r="N2" s="11"/>
      <c r="O2" s="11"/>
      <c r="P2" s="11"/>
      <c r="Q2" s="11"/>
      <c r="R2" s="11"/>
      <c r="Y2" s="99" t="s">
        <v>64</v>
      </c>
      <c r="Z2" s="488">
        <v>7</v>
      </c>
      <c r="AA2" s="488"/>
      <c r="AB2" s="99" t="s">
        <v>65</v>
      </c>
      <c r="AC2" s="560">
        <f>IF(Z2=0,"",YEAR(DATE(2018+Z2,1,1)))</f>
        <v>2025</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850000000000001" x14ac:dyDescent="0.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8" customHeight="1" x14ac:dyDescent="0.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8" customHeight="1" x14ac:dyDescent="0.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5.95" customHeight="1" x14ac:dyDescent="0.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850000000000001" x14ac:dyDescent="0.25">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5.95" customHeight="1" x14ac:dyDescent="0.25">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5">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8" customHeight="1" x14ac:dyDescent="0.25">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850000000000001" x14ac:dyDescent="0.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8"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55000000000000004">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5">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5">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5">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5">
      <c r="B20" s="566"/>
      <c r="C20" s="571"/>
      <c r="D20" s="572"/>
      <c r="E20" s="573"/>
      <c r="F20" s="97"/>
      <c r="G20" s="578"/>
      <c r="H20" s="581"/>
      <c r="I20" s="572"/>
      <c r="J20" s="572"/>
      <c r="K20" s="573"/>
      <c r="L20" s="581"/>
      <c r="M20" s="572"/>
      <c r="N20" s="572"/>
      <c r="O20" s="584"/>
      <c r="P20" s="589"/>
      <c r="Q20" s="590"/>
      <c r="R20" s="59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6" customHeight="1" thickBot="1" x14ac:dyDescent="0.55000000000000004">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5">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5">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5">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5">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5">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5">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5">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5">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5">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5">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5">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5">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5">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55000000000000004">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5.95" customHeight="1" thickBot="1" x14ac:dyDescent="0.55000000000000004">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5">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5">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5">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5">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5">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55000000000000004">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 customHeight="1" x14ac:dyDescent="0.5">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 customHeight="1" x14ac:dyDescent="0.5">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 customHeight="1" x14ac:dyDescent="0.5">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 customHeight="1" x14ac:dyDescent="0.5">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 customHeight="1" thickBot="1" x14ac:dyDescent="0.55000000000000004">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6" customHeight="1" x14ac:dyDescent="0.5">
      <c r="C73" s="24"/>
      <c r="D73" s="24"/>
      <c r="E73" s="24"/>
      <c r="F73" s="24"/>
      <c r="G73" s="33"/>
      <c r="H73" s="34"/>
      <c r="AF73" s="9"/>
    </row>
    <row r="74" spans="1:73" ht="11.5" customHeight="1" x14ac:dyDescent="0.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5">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5">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election activeCell="Z2" sqref="Z2:AA2"/>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5">
      <c r="C2" s="11"/>
      <c r="D2" s="11"/>
      <c r="E2" s="11"/>
      <c r="F2" s="11"/>
      <c r="G2" s="11"/>
      <c r="J2" s="5"/>
      <c r="L2" s="11"/>
      <c r="M2" s="11"/>
      <c r="N2" s="11"/>
      <c r="O2" s="11"/>
      <c r="P2" s="11"/>
      <c r="Q2" s="11"/>
      <c r="R2" s="11"/>
      <c r="Y2" s="99" t="s">
        <v>64</v>
      </c>
      <c r="Z2" s="488">
        <v>7</v>
      </c>
      <c r="AA2" s="488"/>
      <c r="AB2" s="99" t="s">
        <v>65</v>
      </c>
      <c r="AC2" s="560">
        <f>IF(Z2=0,"",YEAR(DATE(2018+Z2,1,1)))</f>
        <v>2025</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850000000000001" x14ac:dyDescent="0.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8" customHeight="1" x14ac:dyDescent="0.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8" customHeight="1" x14ac:dyDescent="0.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5.95" customHeight="1" x14ac:dyDescent="0.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850000000000001" x14ac:dyDescent="0.25">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5.95" customHeight="1" x14ac:dyDescent="0.25">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5">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8" customHeight="1" x14ac:dyDescent="0.25">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850000000000001" x14ac:dyDescent="0.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8"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55000000000000004">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5">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5">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5">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5">
      <c r="B20" s="566"/>
      <c r="C20" s="571"/>
      <c r="D20" s="572"/>
      <c r="E20" s="573"/>
      <c r="F20" s="116"/>
      <c r="G20" s="578"/>
      <c r="H20" s="581"/>
      <c r="I20" s="572"/>
      <c r="J20" s="572"/>
      <c r="K20" s="573"/>
      <c r="L20" s="581"/>
      <c r="M20" s="572"/>
      <c r="N20" s="572"/>
      <c r="O20" s="584"/>
      <c r="P20" s="589"/>
      <c r="Q20" s="590"/>
      <c r="R20" s="591"/>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6" customHeight="1" thickBot="1" x14ac:dyDescent="0.55000000000000004">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5">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5">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5">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5">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5">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5">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5">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5">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5">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5">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5">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5">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5">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5">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5">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5">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5">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5">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5">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5">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5">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5">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5">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5">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5">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5">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5">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5">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5">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5">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5">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5">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5">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5">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5">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5">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5">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5">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5">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5">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5">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5">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5">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5">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5">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5">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5">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5">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5">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5">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5">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5">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5">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5">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5">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5">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5">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5">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5">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5">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5">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5">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5">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5">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5">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5">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5">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5">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5">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5">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5">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5">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5">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5">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5">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5">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5">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5">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5">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5">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5">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5">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5">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5">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5">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5">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5">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5">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5">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5">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5">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5">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5">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5">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5">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5">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5">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5">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5">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5">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5">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5">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5">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5">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5">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5">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5">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5">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5">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5">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5">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5">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5">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5">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5">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5">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5">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5">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5">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5">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5">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5">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5">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5">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5">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5">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5">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5">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5">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5">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5">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5">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5">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5">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5">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5">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5">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5">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5">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5">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5">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5">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5">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5">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5">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5">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5">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5">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5">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5">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5">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5">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5">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5">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5">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5">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5">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5">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5">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5">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5">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5">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5">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5">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5">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5">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5">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5">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5">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5">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5">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5">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5">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5">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5">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5">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5">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5">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5">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5">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5">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5">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5">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5">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5">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5">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5">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5">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5">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5">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5">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5">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5">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5">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5">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5">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5">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5">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5">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5">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5">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5">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5">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5">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5">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5">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5">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5">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5">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5">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5">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5">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5">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5">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5">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5">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5">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5">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5">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5">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5">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5">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5">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5">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5">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5">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5">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5">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5">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5">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5">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5">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5">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5">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5">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5">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5">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5">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5">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5">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5">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5">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5">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5">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5">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5">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5">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5">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5">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5">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5">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5">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5">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5">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5">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5">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5">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5">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5">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5">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5">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5">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5">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5">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5">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5">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5">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5">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5">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5">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5">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5">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5">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5">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55000000000000004">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5.95" customHeight="1" thickBot="1" x14ac:dyDescent="0.55000000000000004">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5">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5">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5">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5">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5">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55000000000000004">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 customHeight="1" x14ac:dyDescent="0.5">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 customHeight="1" x14ac:dyDescent="0.5">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 customHeight="1" x14ac:dyDescent="0.5">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 customHeight="1" x14ac:dyDescent="0.5">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 customHeight="1" thickBot="1" x14ac:dyDescent="0.55000000000000004">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6" customHeight="1" x14ac:dyDescent="0.5">
      <c r="C334" s="24"/>
      <c r="D334" s="24"/>
      <c r="E334" s="24"/>
      <c r="F334" s="24"/>
      <c r="G334" s="33"/>
      <c r="H334" s="34"/>
      <c r="AF334" s="9"/>
    </row>
    <row r="335" spans="1:73" ht="11.5" customHeight="1" x14ac:dyDescent="0.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5">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5">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05" x14ac:dyDescent="0.5"/>
  <cols>
    <col min="1" max="1" width="1.6328125" style="80" customWidth="1"/>
    <col min="2" max="2" width="5.6328125" style="79" customWidth="1"/>
    <col min="3" max="3" width="10.6328125" style="79" customWidth="1"/>
    <col min="4" max="4" width="3.36328125" style="79" bestFit="1" customWidth="1"/>
    <col min="5" max="5" width="15.6328125" style="80" customWidth="1"/>
    <col min="6" max="6" width="3.36328125" style="80" bestFit="1" customWidth="1"/>
    <col min="7" max="7" width="15.6328125" style="80" customWidth="1"/>
    <col min="8" max="8" width="3.36328125" style="80" bestFit="1" customWidth="1"/>
    <col min="9" max="9" width="15.6328125" style="79" customWidth="1"/>
    <col min="10" max="10" width="3.36328125" style="80" bestFit="1" customWidth="1"/>
    <col min="11" max="11" width="15.6328125" style="80" customWidth="1"/>
    <col min="12" max="12" width="3.36328125" style="80" customWidth="1"/>
    <col min="13" max="13" width="15.6328125" style="80" customWidth="1"/>
    <col min="14" max="14" width="3.36328125" style="80" customWidth="1"/>
    <col min="15" max="15" width="15.6328125" style="80" customWidth="1"/>
    <col min="16" max="16" width="3.36328125" style="80" customWidth="1"/>
    <col min="17" max="17" width="15.6328125" style="80" customWidth="1"/>
    <col min="18" max="18" width="3.36328125" style="80" customWidth="1"/>
    <col min="19" max="19" width="15.6328125" style="80" customWidth="1"/>
    <col min="20" max="20" width="3.36328125" style="80" customWidth="1"/>
    <col min="21" max="21" width="15.6328125" style="80" customWidth="1"/>
    <col min="22" max="22" width="3.36328125" style="80" customWidth="1"/>
    <col min="23" max="23" width="50.6328125" style="80" customWidth="1"/>
    <col min="24" max="16384" width="9" style="80"/>
  </cols>
  <sheetData>
    <row r="1" spans="2:23" x14ac:dyDescent="0.5">
      <c r="B1" s="78" t="s">
        <v>69</v>
      </c>
    </row>
    <row r="2" spans="2:23" x14ac:dyDescent="0.5">
      <c r="B2" s="81" t="s">
        <v>70</v>
      </c>
      <c r="E2" s="82"/>
      <c r="I2" s="83"/>
    </row>
    <row r="3" spans="2:23" x14ac:dyDescent="0.5">
      <c r="B3" s="83" t="s">
        <v>153</v>
      </c>
      <c r="E3" s="82" t="s">
        <v>157</v>
      </c>
      <c r="I3" s="83"/>
    </row>
    <row r="4" spans="2:23" x14ac:dyDescent="0.5">
      <c r="B4" s="81"/>
      <c r="E4" s="512" t="s">
        <v>52</v>
      </c>
      <c r="F4" s="512"/>
      <c r="G4" s="512"/>
      <c r="H4" s="512"/>
      <c r="I4" s="512"/>
      <c r="J4" s="512"/>
      <c r="K4" s="512"/>
      <c r="M4" s="512" t="s">
        <v>51</v>
      </c>
      <c r="N4" s="512"/>
      <c r="O4" s="512"/>
      <c r="Q4" s="512" t="s">
        <v>82</v>
      </c>
      <c r="R4" s="512"/>
      <c r="S4" s="512"/>
      <c r="T4" s="512"/>
      <c r="U4" s="512"/>
      <c r="W4" s="512" t="s">
        <v>156</v>
      </c>
    </row>
    <row r="5" spans="2:23" x14ac:dyDescent="0.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5">
      <c r="C36" s="88"/>
    </row>
    <row r="37" spans="2:23" x14ac:dyDescent="0.5">
      <c r="C37" s="89" t="s">
        <v>168</v>
      </c>
    </row>
    <row r="38" spans="2:23" x14ac:dyDescent="0.5">
      <c r="C38" s="89" t="s">
        <v>169</v>
      </c>
    </row>
    <row r="39" spans="2:23" x14ac:dyDescent="0.5">
      <c r="C39" s="89" t="s">
        <v>170</v>
      </c>
    </row>
    <row r="40" spans="2:23" x14ac:dyDescent="0.5">
      <c r="C40" s="89" t="s">
        <v>171</v>
      </c>
    </row>
    <row r="41" spans="2:23" x14ac:dyDescent="0.5">
      <c r="C41" s="81" t="s">
        <v>212</v>
      </c>
    </row>
    <row r="42" spans="2:23" x14ac:dyDescent="0.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3" x14ac:dyDescent="0.5"/>
  <cols>
    <col min="1" max="1" width="1.90625" style="28" customWidth="1"/>
    <col min="2" max="3" width="9" style="28"/>
    <col min="4" max="4" width="45.6328125" style="28" customWidth="1"/>
    <col min="5" max="16384" width="9" style="28"/>
  </cols>
  <sheetData>
    <row r="1" spans="2:11" x14ac:dyDescent="0.5">
      <c r="B1" s="28" t="s">
        <v>108</v>
      </c>
      <c r="D1" s="55"/>
      <c r="E1" s="55"/>
      <c r="F1" s="55"/>
    </row>
    <row r="2" spans="2:11" s="39" customFormat="1" ht="20.25" customHeight="1" x14ac:dyDescent="0.5">
      <c r="B2" s="57" t="s">
        <v>177</v>
      </c>
      <c r="C2" s="57"/>
      <c r="D2" s="55"/>
      <c r="E2" s="55"/>
      <c r="F2" s="55"/>
    </row>
    <row r="3" spans="2:11" s="39" customFormat="1" ht="20.25" customHeight="1" x14ac:dyDescent="0.5">
      <c r="B3" s="57"/>
      <c r="C3" s="57"/>
      <c r="D3" s="55"/>
      <c r="E3" s="55"/>
      <c r="F3" s="55"/>
    </row>
    <row r="4" spans="2:11" s="61" customFormat="1" ht="20.25" customHeight="1" x14ac:dyDescent="0.5">
      <c r="B4" s="72"/>
      <c r="C4" s="55" t="s">
        <v>146</v>
      </c>
      <c r="D4" s="55"/>
      <c r="F4" s="656" t="s">
        <v>147</v>
      </c>
      <c r="G4" s="656"/>
      <c r="H4" s="656"/>
      <c r="I4" s="656"/>
      <c r="J4" s="656"/>
      <c r="K4" s="656"/>
    </row>
    <row r="5" spans="2:11" s="61" customFormat="1" ht="20.25" customHeight="1" x14ac:dyDescent="0.5">
      <c r="B5" s="73"/>
      <c r="C5" s="55" t="s">
        <v>148</v>
      </c>
      <c r="D5" s="55"/>
      <c r="F5" s="656"/>
      <c r="G5" s="656"/>
      <c r="H5" s="656"/>
      <c r="I5" s="656"/>
      <c r="J5" s="656"/>
      <c r="K5" s="656"/>
    </row>
    <row r="6" spans="2:11" s="39" customFormat="1" ht="20.25" customHeight="1" x14ac:dyDescent="0.5">
      <c r="B6" s="56" t="s">
        <v>143</v>
      </c>
      <c r="C6" s="55"/>
      <c r="D6" s="55"/>
      <c r="E6" s="69"/>
      <c r="F6" s="70"/>
    </row>
    <row r="7" spans="2:11" s="39" customFormat="1" ht="20.25" customHeight="1" x14ac:dyDescent="0.5">
      <c r="B7" s="57"/>
      <c r="C7" s="57"/>
      <c r="D7" s="55"/>
      <c r="E7" s="69"/>
      <c r="F7" s="70"/>
    </row>
    <row r="8" spans="2:11" s="39" customFormat="1" ht="20.25" customHeight="1" x14ac:dyDescent="0.5">
      <c r="B8" s="55" t="s">
        <v>109</v>
      </c>
      <c r="C8" s="57"/>
      <c r="D8" s="55"/>
      <c r="E8" s="69"/>
      <c r="F8" s="70"/>
    </row>
    <row r="9" spans="2:11" s="39" customFormat="1" ht="20.25" customHeight="1" x14ac:dyDescent="0.5">
      <c r="B9" s="57"/>
      <c r="C9" s="57"/>
      <c r="D9" s="55"/>
      <c r="E9" s="55"/>
      <c r="F9" s="55"/>
    </row>
    <row r="10" spans="2:11" s="39" customFormat="1" ht="20.25" customHeight="1" x14ac:dyDescent="0.5">
      <c r="B10" s="55" t="s">
        <v>172</v>
      </c>
      <c r="C10" s="57"/>
      <c r="D10" s="55"/>
      <c r="E10" s="55"/>
      <c r="F10" s="55"/>
    </row>
    <row r="11" spans="2:11" s="39" customFormat="1" ht="20.25" customHeight="1" x14ac:dyDescent="0.5">
      <c r="B11" s="55"/>
      <c r="C11" s="57"/>
      <c r="D11" s="55"/>
      <c r="E11" s="55"/>
      <c r="F11" s="55"/>
    </row>
    <row r="12" spans="2:11" s="39" customFormat="1" ht="20.25" customHeight="1" x14ac:dyDescent="0.5">
      <c r="B12" s="55" t="s">
        <v>178</v>
      </c>
      <c r="C12" s="57"/>
      <c r="D12" s="55"/>
    </row>
    <row r="13" spans="2:11" s="39" customFormat="1" ht="20.25" customHeight="1" x14ac:dyDescent="0.5">
      <c r="B13" s="55"/>
      <c r="C13" s="57"/>
      <c r="D13" s="55"/>
    </row>
    <row r="14" spans="2:11" s="39" customFormat="1" ht="20.25" customHeight="1" x14ac:dyDescent="0.5">
      <c r="B14" s="55" t="s">
        <v>196</v>
      </c>
      <c r="C14" s="57"/>
      <c r="D14" s="55"/>
    </row>
    <row r="15" spans="2:11" s="39" customFormat="1" ht="20.25" customHeight="1" x14ac:dyDescent="0.5">
      <c r="B15" s="55"/>
      <c r="C15" s="57"/>
      <c r="D15" s="55"/>
    </row>
    <row r="16" spans="2:11" s="39" customFormat="1" ht="20.25" customHeight="1" x14ac:dyDescent="0.5">
      <c r="B16" s="55" t="s">
        <v>197</v>
      </c>
      <c r="C16" s="57"/>
      <c r="D16" s="55"/>
    </row>
    <row r="17" spans="2:25" s="39" customFormat="1" ht="20.25" customHeight="1" x14ac:dyDescent="0.5">
      <c r="B17" s="57"/>
      <c r="C17" s="57"/>
      <c r="D17" s="55"/>
    </row>
    <row r="18" spans="2:25" s="39" customFormat="1" ht="20.25" customHeight="1" x14ac:dyDescent="0.5">
      <c r="B18" s="55" t="s">
        <v>198</v>
      </c>
      <c r="C18" s="57"/>
      <c r="D18" s="55"/>
    </row>
    <row r="19" spans="2:25" s="39" customFormat="1" ht="20.25" customHeight="1" x14ac:dyDescent="0.5">
      <c r="B19" s="57"/>
      <c r="C19" s="57"/>
      <c r="D19" s="55"/>
    </row>
    <row r="20" spans="2:25" s="39" customFormat="1" ht="17.350000000000001" customHeight="1" x14ac:dyDescent="0.5">
      <c r="B20" s="55" t="s">
        <v>199</v>
      </c>
      <c r="C20" s="55"/>
      <c r="D20" s="55"/>
    </row>
    <row r="21" spans="2:25" s="39" customFormat="1" ht="17.350000000000001" customHeight="1" x14ac:dyDescent="0.5">
      <c r="B21" s="55" t="s">
        <v>110</v>
      </c>
      <c r="C21" s="55"/>
      <c r="D21" s="55"/>
    </row>
    <row r="22" spans="2:25" s="39" customFormat="1" ht="17.350000000000001" customHeight="1" x14ac:dyDescent="0.5">
      <c r="B22" s="55"/>
      <c r="C22" s="55"/>
      <c r="D22" s="55"/>
    </row>
    <row r="23" spans="2:25" s="39" customFormat="1" ht="17.350000000000001" customHeight="1" x14ac:dyDescent="0.5">
      <c r="B23" s="55"/>
      <c r="C23" s="31" t="s">
        <v>98</v>
      </c>
      <c r="D23" s="31" t="s">
        <v>3</v>
      </c>
    </row>
    <row r="24" spans="2:25" s="39" customFormat="1" ht="17.350000000000001" customHeight="1" x14ac:dyDescent="0.5">
      <c r="B24" s="55"/>
      <c r="C24" s="31">
        <v>1</v>
      </c>
      <c r="D24" s="58" t="s">
        <v>4</v>
      </c>
    </row>
    <row r="25" spans="2:25" s="39" customFormat="1" ht="17.350000000000001" customHeight="1" x14ac:dyDescent="0.5">
      <c r="B25" s="55"/>
      <c r="C25" s="31">
        <v>2</v>
      </c>
      <c r="D25" s="58" t="s">
        <v>60</v>
      </c>
    </row>
    <row r="26" spans="2:25" s="39" customFormat="1" ht="17.350000000000001" customHeight="1" x14ac:dyDescent="0.5">
      <c r="B26" s="55"/>
      <c r="C26" s="31">
        <v>3</v>
      </c>
      <c r="D26" s="58" t="s">
        <v>5</v>
      </c>
    </row>
    <row r="27" spans="2:25" s="39" customFormat="1" ht="17.350000000000001" customHeight="1" x14ac:dyDescent="0.5">
      <c r="B27" s="55"/>
      <c r="C27" s="31">
        <v>4</v>
      </c>
      <c r="D27" s="58" t="s">
        <v>111</v>
      </c>
    </row>
    <row r="28" spans="2:25" s="39" customFormat="1" ht="17.350000000000001" customHeight="1" x14ac:dyDescent="0.5">
      <c r="B28" s="55"/>
      <c r="C28" s="31">
        <v>5</v>
      </c>
      <c r="D28" s="58" t="s">
        <v>112</v>
      </c>
    </row>
    <row r="29" spans="2:25" s="39" customFormat="1" ht="17.350000000000001" customHeight="1" x14ac:dyDescent="0.5">
      <c r="B29" s="55"/>
      <c r="C29" s="69"/>
      <c r="D29" s="70"/>
    </row>
    <row r="30" spans="2:25" s="39" customFormat="1" ht="17.350000000000001" customHeight="1" x14ac:dyDescent="0.5">
      <c r="B30" s="55" t="s">
        <v>200</v>
      </c>
      <c r="C30" s="55"/>
      <c r="D30" s="55"/>
      <c r="E30" s="61"/>
      <c r="F30" s="61"/>
    </row>
    <row r="31" spans="2:25" s="39" customFormat="1" ht="17.350000000000001" customHeight="1" x14ac:dyDescent="0.5">
      <c r="B31" s="55" t="s">
        <v>113</v>
      </c>
      <c r="C31" s="55"/>
      <c r="D31" s="55"/>
      <c r="E31" s="61"/>
      <c r="F31" s="61"/>
    </row>
    <row r="32" spans="2:25" s="39" customFormat="1" ht="17.350000000000001" customHeight="1" x14ac:dyDescent="0.5">
      <c r="B32" s="55"/>
      <c r="C32" s="55"/>
      <c r="D32" s="55"/>
      <c r="E32" s="61"/>
      <c r="F32" s="61"/>
      <c r="G32" s="60"/>
      <c r="H32" s="60"/>
      <c r="J32" s="60"/>
      <c r="K32" s="60"/>
      <c r="L32" s="60"/>
      <c r="M32" s="60"/>
      <c r="N32" s="60"/>
      <c r="O32" s="60"/>
      <c r="R32" s="60"/>
      <c r="S32" s="60"/>
      <c r="T32" s="60"/>
      <c r="W32" s="60"/>
      <c r="X32" s="60"/>
      <c r="Y32" s="60"/>
    </row>
    <row r="33" spans="2:51" s="39" customFormat="1" ht="17.350000000000001" customHeight="1" x14ac:dyDescent="0.5">
      <c r="B33" s="55"/>
      <c r="C33" s="31" t="s">
        <v>7</v>
      </c>
      <c r="D33" s="31" t="s">
        <v>8</v>
      </c>
      <c r="E33" s="61"/>
      <c r="F33" s="61"/>
      <c r="G33" s="60"/>
      <c r="H33" s="60"/>
      <c r="J33" s="60"/>
      <c r="K33" s="60"/>
      <c r="L33" s="60"/>
      <c r="M33" s="60"/>
      <c r="N33" s="60"/>
      <c r="O33" s="60"/>
      <c r="R33" s="60"/>
      <c r="S33" s="60"/>
      <c r="T33" s="60"/>
      <c r="W33" s="60"/>
      <c r="X33" s="60"/>
      <c r="Y33" s="60"/>
    </row>
    <row r="34" spans="2:51" s="39" customFormat="1" ht="17.350000000000001" customHeight="1" x14ac:dyDescent="0.5">
      <c r="B34" s="55"/>
      <c r="C34" s="31" t="s">
        <v>9</v>
      </c>
      <c r="D34" s="58" t="s">
        <v>114</v>
      </c>
      <c r="E34" s="61"/>
      <c r="F34" s="61"/>
      <c r="G34" s="60"/>
      <c r="H34" s="60"/>
      <c r="J34" s="60"/>
      <c r="K34" s="60"/>
      <c r="L34" s="60"/>
      <c r="M34" s="60"/>
      <c r="N34" s="60"/>
      <c r="O34" s="60"/>
      <c r="R34" s="60"/>
      <c r="S34" s="60"/>
      <c r="T34" s="60"/>
      <c r="W34" s="60"/>
      <c r="X34" s="60"/>
      <c r="Y34" s="60"/>
    </row>
    <row r="35" spans="2:51" s="39" customFormat="1" ht="17.350000000000001" customHeight="1" x14ac:dyDescent="0.5">
      <c r="B35" s="55"/>
      <c r="C35" s="31" t="s">
        <v>10</v>
      </c>
      <c r="D35" s="58" t="s">
        <v>115</v>
      </c>
      <c r="E35" s="61"/>
      <c r="F35" s="61"/>
      <c r="G35" s="60"/>
      <c r="H35" s="60"/>
      <c r="J35" s="60"/>
      <c r="K35" s="60"/>
      <c r="L35" s="60"/>
      <c r="M35" s="60"/>
      <c r="N35" s="60"/>
      <c r="O35" s="60"/>
      <c r="R35" s="60"/>
      <c r="S35" s="60"/>
      <c r="T35" s="60"/>
      <c r="W35" s="60"/>
      <c r="X35" s="60"/>
      <c r="Y35" s="60"/>
    </row>
    <row r="36" spans="2:51" s="39" customFormat="1" ht="17.350000000000001" customHeight="1" x14ac:dyDescent="0.5">
      <c r="B36" s="55"/>
      <c r="C36" s="31" t="s">
        <v>11</v>
      </c>
      <c r="D36" s="58" t="s">
        <v>116</v>
      </c>
      <c r="E36" s="61"/>
      <c r="F36" s="61"/>
      <c r="G36" s="60"/>
      <c r="H36" s="60"/>
      <c r="J36" s="60"/>
      <c r="K36" s="60"/>
      <c r="L36" s="60"/>
      <c r="M36" s="60"/>
      <c r="N36" s="60"/>
      <c r="O36" s="60"/>
      <c r="R36" s="60"/>
      <c r="S36" s="60"/>
      <c r="T36" s="60"/>
      <c r="W36" s="60"/>
      <c r="X36" s="60"/>
      <c r="Y36" s="60"/>
    </row>
    <row r="37" spans="2:51" s="39" customFormat="1" ht="17.350000000000001" customHeight="1" x14ac:dyDescent="0.5">
      <c r="B37" s="55"/>
      <c r="C37" s="31" t="s">
        <v>12</v>
      </c>
      <c r="D37" s="58" t="s">
        <v>144</v>
      </c>
      <c r="E37" s="61"/>
      <c r="F37" s="61"/>
      <c r="G37" s="60"/>
      <c r="H37" s="60"/>
      <c r="J37" s="60"/>
      <c r="K37" s="60"/>
      <c r="L37" s="60"/>
      <c r="M37" s="60"/>
      <c r="N37" s="60"/>
      <c r="O37" s="60"/>
      <c r="R37" s="60"/>
      <c r="S37" s="60"/>
      <c r="T37" s="60"/>
      <c r="W37" s="60"/>
      <c r="X37" s="60"/>
      <c r="Y37" s="60"/>
    </row>
    <row r="38" spans="2:51" s="39" customFormat="1" ht="17.350000000000001" customHeight="1" x14ac:dyDescent="0.5">
      <c r="B38" s="55"/>
      <c r="C38" s="55"/>
      <c r="D38" s="55"/>
      <c r="E38" s="61"/>
      <c r="F38" s="61"/>
      <c r="G38" s="60"/>
      <c r="H38" s="60"/>
      <c r="J38" s="60"/>
      <c r="K38" s="60"/>
      <c r="L38" s="60"/>
      <c r="M38" s="60"/>
      <c r="N38" s="60"/>
      <c r="O38" s="60"/>
      <c r="R38" s="60"/>
      <c r="S38" s="60"/>
      <c r="T38" s="60"/>
      <c r="W38" s="60"/>
      <c r="X38" s="60"/>
      <c r="Y38" s="60"/>
    </row>
    <row r="39" spans="2:51" s="39" customFormat="1" ht="17.350000000000001" customHeight="1" x14ac:dyDescent="0.5">
      <c r="B39" s="55"/>
      <c r="C39" s="59" t="s">
        <v>13</v>
      </c>
      <c r="D39" s="55"/>
      <c r="E39" s="61"/>
      <c r="F39" s="61"/>
      <c r="G39" s="60"/>
      <c r="H39" s="60"/>
      <c r="J39" s="60"/>
      <c r="K39" s="60"/>
      <c r="L39" s="60"/>
      <c r="M39" s="60"/>
      <c r="N39" s="60"/>
      <c r="O39" s="60"/>
      <c r="R39" s="60"/>
      <c r="S39" s="60"/>
      <c r="T39" s="60"/>
      <c r="W39" s="60"/>
      <c r="X39" s="60"/>
      <c r="Y39" s="60"/>
    </row>
    <row r="40" spans="2:51" s="39" customFormat="1" ht="17.350000000000001" customHeight="1" x14ac:dyDescent="0.5">
      <c r="B40" s="61"/>
      <c r="C40" s="55" t="s">
        <v>117</v>
      </c>
      <c r="D40" s="61"/>
      <c r="E40" s="61"/>
      <c r="F40" s="59"/>
      <c r="G40" s="60"/>
      <c r="H40" s="60"/>
      <c r="J40" s="60"/>
      <c r="K40" s="60"/>
      <c r="L40" s="60"/>
      <c r="M40" s="60"/>
      <c r="N40" s="60"/>
      <c r="O40" s="60"/>
      <c r="R40" s="60"/>
      <c r="S40" s="60"/>
      <c r="T40" s="60"/>
      <c r="W40" s="60"/>
      <c r="X40" s="60"/>
      <c r="Y40" s="60"/>
    </row>
    <row r="41" spans="2:51" s="39" customFormat="1" ht="17.350000000000001" customHeight="1" x14ac:dyDescent="0.5">
      <c r="B41" s="61"/>
      <c r="C41" s="55" t="s">
        <v>145</v>
      </c>
      <c r="D41" s="61"/>
      <c r="E41" s="61"/>
      <c r="F41" s="55"/>
      <c r="G41" s="60"/>
      <c r="H41" s="60"/>
      <c r="J41" s="60"/>
      <c r="K41" s="60"/>
      <c r="L41" s="60"/>
      <c r="M41" s="60"/>
      <c r="N41" s="60"/>
      <c r="O41" s="60"/>
      <c r="R41" s="60"/>
      <c r="S41" s="60"/>
      <c r="T41" s="60"/>
      <c r="W41" s="60"/>
      <c r="X41" s="60"/>
      <c r="Y41" s="60"/>
    </row>
    <row r="42" spans="2:51" s="39" customFormat="1" ht="17.350000000000001" customHeight="1" x14ac:dyDescent="0.5">
      <c r="B42" s="55"/>
      <c r="C42" s="55"/>
      <c r="D42" s="55"/>
      <c r="E42" s="59"/>
      <c r="F42" s="60"/>
      <c r="G42" s="60"/>
      <c r="H42" s="60"/>
      <c r="J42" s="60"/>
      <c r="K42" s="60"/>
      <c r="L42" s="60"/>
      <c r="M42" s="60"/>
      <c r="N42" s="60"/>
      <c r="O42" s="60"/>
      <c r="R42" s="60"/>
      <c r="S42" s="60"/>
      <c r="T42" s="60"/>
      <c r="W42" s="60"/>
      <c r="X42" s="60"/>
      <c r="Y42" s="60"/>
    </row>
    <row r="43" spans="2:51" s="39" customFormat="1" ht="17.350000000000001" customHeight="1" x14ac:dyDescent="0.5">
      <c r="B43" s="55" t="s">
        <v>201</v>
      </c>
      <c r="C43" s="55"/>
      <c r="D43" s="55"/>
    </row>
    <row r="44" spans="2:51" s="39" customFormat="1" ht="17.350000000000001" customHeight="1" x14ac:dyDescent="0.5">
      <c r="B44" s="55" t="s">
        <v>118</v>
      </c>
      <c r="C44" s="55"/>
      <c r="D44" s="55"/>
      <c r="AH44" s="30"/>
      <c r="AI44" s="30"/>
      <c r="AJ44" s="30"/>
      <c r="AK44" s="30"/>
      <c r="AL44" s="30"/>
      <c r="AM44" s="30"/>
      <c r="AN44" s="30"/>
      <c r="AO44" s="30"/>
      <c r="AP44" s="30"/>
      <c r="AQ44" s="30"/>
      <c r="AR44" s="30"/>
      <c r="AS44" s="30"/>
    </row>
    <row r="45" spans="2:51" s="39" customFormat="1" ht="17.350000000000001" customHeight="1" x14ac:dyDescent="0.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350000000000001" customHeight="1" x14ac:dyDescent="0.5">
      <c r="F46" s="30"/>
    </row>
    <row r="47" spans="2:51" s="39" customFormat="1" ht="17.350000000000001" customHeight="1" x14ac:dyDescent="0.5">
      <c r="B47" s="55" t="s">
        <v>202</v>
      </c>
      <c r="C47" s="55"/>
    </row>
    <row r="48" spans="2:51" s="39" customFormat="1" ht="17.350000000000001" customHeight="1" x14ac:dyDescent="0.5">
      <c r="B48" s="55"/>
      <c r="C48" s="55"/>
    </row>
    <row r="49" spans="2:54" s="39" customFormat="1" ht="17.350000000000001" customHeight="1" x14ac:dyDescent="0.5">
      <c r="B49" s="55" t="s">
        <v>203</v>
      </c>
      <c r="C49" s="55"/>
    </row>
    <row r="50" spans="2:54" s="39" customFormat="1" ht="17.350000000000001" customHeight="1" x14ac:dyDescent="0.5">
      <c r="B50" s="55" t="s">
        <v>173</v>
      </c>
      <c r="C50" s="55"/>
    </row>
    <row r="51" spans="2:54" s="39" customFormat="1" ht="17.350000000000001" customHeight="1" x14ac:dyDescent="0.5">
      <c r="B51" s="55"/>
      <c r="C51" s="55"/>
    </row>
    <row r="52" spans="2:54" s="39" customFormat="1" ht="17.350000000000001" customHeight="1" x14ac:dyDescent="0.5">
      <c r="B52" s="55" t="s">
        <v>204</v>
      </c>
      <c r="C52" s="55"/>
    </row>
    <row r="53" spans="2:54" s="39" customFormat="1" ht="17.350000000000001" customHeight="1" x14ac:dyDescent="0.5">
      <c r="B53" s="55" t="s">
        <v>120</v>
      </c>
      <c r="C53" s="55"/>
    </row>
    <row r="54" spans="2:54" s="39" customFormat="1" ht="17.350000000000001" customHeight="1" x14ac:dyDescent="0.5">
      <c r="B54" s="55"/>
      <c r="C54" s="55"/>
    </row>
    <row r="55" spans="2:54" s="39" customFormat="1" ht="17.350000000000001" customHeight="1" x14ac:dyDescent="0.5">
      <c r="B55" s="55" t="s">
        <v>205</v>
      </c>
      <c r="C55" s="55"/>
      <c r="D55" s="55"/>
    </row>
    <row r="56" spans="2:54" s="39" customFormat="1" ht="17.350000000000001" customHeight="1" x14ac:dyDescent="0.5">
      <c r="B56" s="55"/>
      <c r="C56" s="55"/>
      <c r="D56" s="55"/>
    </row>
    <row r="57" spans="2:54" s="39" customFormat="1" ht="17.350000000000001" customHeight="1" x14ac:dyDescent="0.5">
      <c r="B57" s="61" t="s">
        <v>206</v>
      </c>
      <c r="C57" s="61"/>
      <c r="D57" s="55"/>
    </row>
    <row r="58" spans="2:54" s="39" customFormat="1" ht="17.350000000000001" customHeight="1" x14ac:dyDescent="0.5">
      <c r="B58" s="61" t="s">
        <v>121</v>
      </c>
      <c r="C58" s="61"/>
      <c r="D58" s="55"/>
    </row>
    <row r="59" spans="2:54" s="39" customFormat="1" ht="17.350000000000001" customHeight="1" x14ac:dyDescent="0.5">
      <c r="B59" s="61" t="s">
        <v>174</v>
      </c>
      <c r="C59" s="61"/>
      <c r="D59" s="55"/>
    </row>
    <row r="60" spans="2:54" s="39" customFormat="1" ht="17.350000000000001" customHeight="1" x14ac:dyDescent="0.5"/>
    <row r="61" spans="2:54" s="39" customFormat="1" ht="17.350000000000001" customHeight="1" x14ac:dyDescent="0.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350000000000001" customHeight="1" x14ac:dyDescent="0.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350000000000001" customHeight="1" x14ac:dyDescent="0.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350000000000001" customHeight="1" x14ac:dyDescent="0.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350000000000001" customHeight="1" x14ac:dyDescent="0.25">
      <c r="B65" s="39" t="s">
        <v>209</v>
      </c>
      <c r="BL65" s="65"/>
      <c r="BM65" s="66"/>
      <c r="BN65" s="65"/>
      <c r="BO65" s="65"/>
      <c r="BP65" s="65"/>
      <c r="BQ65" s="67"/>
      <c r="BR65" s="68"/>
      <c r="BS65" s="68"/>
    </row>
    <row r="66" spans="2:71" s="39" customFormat="1" ht="17.350000000000001" customHeight="1" x14ac:dyDescent="0.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350000000000001" customHeight="1" x14ac:dyDescent="0.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350000000000001" customHeight="1" x14ac:dyDescent="0.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350000000000001" customHeight="1" x14ac:dyDescent="0.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350000000000001" customHeight="1" x14ac:dyDescent="0.5">
      <c r="B70" s="28" t="s">
        <v>175</v>
      </c>
    </row>
    <row r="71" spans="2:71" ht="17.350000000000001" customHeight="1" x14ac:dyDescent="0.5">
      <c r="B71" s="39" t="s">
        <v>211</v>
      </c>
    </row>
    <row r="72" spans="2:71" ht="17.350000000000001" customHeight="1" x14ac:dyDescent="0.5"/>
    <row r="73" spans="2:71" ht="17.350000000000001" customHeight="1" x14ac:dyDescent="0.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05" x14ac:dyDescent="0.5"/>
  <cols>
    <col min="1" max="1" width="1.7265625" style="214" customWidth="1"/>
    <col min="2" max="2" width="9" style="214"/>
    <col min="3" max="12" width="40.6328125" style="214" customWidth="1"/>
    <col min="13" max="16384" width="9" style="214"/>
  </cols>
  <sheetData>
    <row r="1" spans="1:12" x14ac:dyDescent="0.5">
      <c r="A1" s="212"/>
      <c r="B1" s="213" t="s">
        <v>83</v>
      </c>
      <c r="C1" s="213"/>
      <c r="D1" s="213"/>
    </row>
    <row r="2" spans="1:12" x14ac:dyDescent="0.5">
      <c r="A2" s="212"/>
      <c r="B2" s="213"/>
      <c r="C2" s="213"/>
      <c r="D2" s="213"/>
    </row>
    <row r="3" spans="1:12" x14ac:dyDescent="0.5">
      <c r="A3" s="212"/>
      <c r="B3" s="215" t="s">
        <v>98</v>
      </c>
      <c r="C3" s="215" t="s">
        <v>99</v>
      </c>
      <c r="D3" s="213"/>
    </row>
    <row r="4" spans="1:12" x14ac:dyDescent="0.5">
      <c r="A4" s="212"/>
      <c r="B4" s="216">
        <v>1</v>
      </c>
      <c r="C4" s="278" t="s">
        <v>176</v>
      </c>
      <c r="D4" s="213"/>
    </row>
    <row r="5" spans="1:12" x14ac:dyDescent="0.5">
      <c r="A5" s="212"/>
      <c r="B5" s="216">
        <v>2</v>
      </c>
      <c r="C5" s="278" t="s">
        <v>158</v>
      </c>
    </row>
    <row r="6" spans="1:12" x14ac:dyDescent="0.5">
      <c r="A6" s="212"/>
      <c r="B6" s="216">
        <v>3</v>
      </c>
      <c r="C6" s="278" t="s">
        <v>158</v>
      </c>
      <c r="D6" s="213"/>
    </row>
    <row r="7" spans="1:12" x14ac:dyDescent="0.5">
      <c r="A7" s="212"/>
      <c r="B7" s="216">
        <v>4</v>
      </c>
      <c r="C7" s="278" t="s">
        <v>158</v>
      </c>
      <c r="D7" s="213"/>
    </row>
    <row r="8" spans="1:12" x14ac:dyDescent="0.5">
      <c r="A8" s="212"/>
      <c r="B8" s="216">
        <v>5</v>
      </c>
      <c r="C8" s="278" t="s">
        <v>158</v>
      </c>
      <c r="D8" s="213"/>
    </row>
    <row r="9" spans="1:12" x14ac:dyDescent="0.5">
      <c r="A9" s="212"/>
      <c r="B9" s="213"/>
      <c r="C9" s="213"/>
      <c r="D9" s="213"/>
    </row>
    <row r="10" spans="1:12" x14ac:dyDescent="0.5">
      <c r="A10" s="212"/>
      <c r="B10" s="213" t="s">
        <v>100</v>
      </c>
      <c r="C10" s="213"/>
      <c r="D10" s="213"/>
    </row>
    <row r="11" spans="1:12" ht="26.6" thickBot="1" x14ac:dyDescent="0.55000000000000004">
      <c r="A11" s="212"/>
      <c r="B11" s="213"/>
      <c r="C11" s="213"/>
      <c r="D11" s="213"/>
    </row>
    <row r="12" spans="1:12" ht="26.6" thickBot="1" x14ac:dyDescent="0.55000000000000004">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5">
      <c r="B14" s="658"/>
      <c r="C14" s="228" t="s">
        <v>158</v>
      </c>
      <c r="D14" s="229" t="s">
        <v>125</v>
      </c>
      <c r="E14" s="229" t="s">
        <v>85</v>
      </c>
      <c r="F14" s="229" t="s">
        <v>29</v>
      </c>
      <c r="G14" s="230" t="s">
        <v>27</v>
      </c>
      <c r="H14" s="229" t="s">
        <v>29</v>
      </c>
      <c r="I14" s="229" t="s">
        <v>29</v>
      </c>
      <c r="J14" s="229" t="s">
        <v>29</v>
      </c>
      <c r="K14" s="229" t="s">
        <v>29</v>
      </c>
      <c r="L14" s="231" t="s">
        <v>29</v>
      </c>
    </row>
    <row r="15" spans="1:12" x14ac:dyDescent="0.5">
      <c r="B15" s="658"/>
      <c r="C15" s="228" t="s">
        <v>158</v>
      </c>
      <c r="D15" s="229" t="s">
        <v>127</v>
      </c>
      <c r="E15" s="232" t="s">
        <v>158</v>
      </c>
      <c r="F15" s="232" t="s">
        <v>158</v>
      </c>
      <c r="G15" s="230" t="s">
        <v>28</v>
      </c>
      <c r="H15" s="232" t="s">
        <v>158</v>
      </c>
      <c r="I15" s="232" t="s">
        <v>158</v>
      </c>
      <c r="J15" s="232" t="s">
        <v>158</v>
      </c>
      <c r="K15" s="232" t="s">
        <v>158</v>
      </c>
      <c r="L15" s="233" t="s">
        <v>158</v>
      </c>
    </row>
    <row r="16" spans="1:12" x14ac:dyDescent="0.5">
      <c r="B16" s="658"/>
      <c r="C16" s="228" t="s">
        <v>158</v>
      </c>
      <c r="D16" s="232" t="s">
        <v>158</v>
      </c>
      <c r="E16" s="232" t="s">
        <v>158</v>
      </c>
      <c r="F16" s="232" t="s">
        <v>158</v>
      </c>
      <c r="G16" s="230" t="s">
        <v>14</v>
      </c>
      <c r="H16" s="232" t="s">
        <v>158</v>
      </c>
      <c r="I16" s="232" t="s">
        <v>158</v>
      </c>
      <c r="J16" s="232" t="s">
        <v>158</v>
      </c>
      <c r="K16" s="232" t="s">
        <v>158</v>
      </c>
      <c r="L16" s="233" t="s">
        <v>158</v>
      </c>
    </row>
    <row r="17" spans="2:12" x14ac:dyDescent="0.5">
      <c r="B17" s="658"/>
      <c r="C17" s="228" t="s">
        <v>158</v>
      </c>
      <c r="D17" s="232" t="s">
        <v>158</v>
      </c>
      <c r="E17" s="232" t="s">
        <v>158</v>
      </c>
      <c r="F17" s="232" t="s">
        <v>158</v>
      </c>
      <c r="G17" s="230" t="s">
        <v>6</v>
      </c>
      <c r="H17" s="232" t="s">
        <v>158</v>
      </c>
      <c r="I17" s="232" t="s">
        <v>158</v>
      </c>
      <c r="J17" s="232" t="s">
        <v>158</v>
      </c>
      <c r="K17" s="232" t="s">
        <v>158</v>
      </c>
      <c r="L17" s="233" t="s">
        <v>158</v>
      </c>
    </row>
    <row r="18" spans="2:12" x14ac:dyDescent="0.5">
      <c r="B18" s="658"/>
      <c r="C18" s="228" t="s">
        <v>158</v>
      </c>
      <c r="D18" s="232" t="s">
        <v>158</v>
      </c>
      <c r="E18" s="232" t="s">
        <v>158</v>
      </c>
      <c r="F18" s="232" t="s">
        <v>158</v>
      </c>
      <c r="G18" s="230" t="s">
        <v>86</v>
      </c>
      <c r="H18" s="232" t="s">
        <v>158</v>
      </c>
      <c r="I18" s="232" t="s">
        <v>158</v>
      </c>
      <c r="J18" s="232" t="s">
        <v>158</v>
      </c>
      <c r="K18" s="232" t="s">
        <v>158</v>
      </c>
      <c r="L18" s="233" t="s">
        <v>158</v>
      </c>
    </row>
    <row r="19" spans="2:12" x14ac:dyDescent="0.5">
      <c r="B19" s="658"/>
      <c r="C19" s="228" t="s">
        <v>158</v>
      </c>
      <c r="D19" s="232" t="s">
        <v>158</v>
      </c>
      <c r="E19" s="232" t="s">
        <v>158</v>
      </c>
      <c r="F19" s="232" t="s">
        <v>158</v>
      </c>
      <c r="G19" s="230" t="s">
        <v>87</v>
      </c>
      <c r="H19" s="232" t="s">
        <v>158</v>
      </c>
      <c r="I19" s="232" t="s">
        <v>158</v>
      </c>
      <c r="J19" s="232" t="s">
        <v>158</v>
      </c>
      <c r="K19" s="232" t="s">
        <v>158</v>
      </c>
      <c r="L19" s="233" t="s">
        <v>158</v>
      </c>
    </row>
    <row r="20" spans="2:12" x14ac:dyDescent="0.5">
      <c r="B20" s="658"/>
      <c r="C20" s="228" t="s">
        <v>158</v>
      </c>
      <c r="D20" s="232" t="s">
        <v>158</v>
      </c>
      <c r="E20" s="232" t="s">
        <v>158</v>
      </c>
      <c r="F20" s="232" t="s">
        <v>158</v>
      </c>
      <c r="G20" s="230" t="s">
        <v>30</v>
      </c>
      <c r="H20" s="232" t="s">
        <v>158</v>
      </c>
      <c r="I20" s="232" t="s">
        <v>158</v>
      </c>
      <c r="J20" s="232" t="s">
        <v>158</v>
      </c>
      <c r="K20" s="232" t="s">
        <v>158</v>
      </c>
      <c r="L20" s="233" t="s">
        <v>158</v>
      </c>
    </row>
    <row r="21" spans="2:12" x14ac:dyDescent="0.5">
      <c r="B21" s="658"/>
      <c r="C21" s="228" t="s">
        <v>158</v>
      </c>
      <c r="D21" s="232" t="s">
        <v>158</v>
      </c>
      <c r="E21" s="232" t="s">
        <v>158</v>
      </c>
      <c r="F21" s="232" t="s">
        <v>158</v>
      </c>
      <c r="G21" s="230" t="s">
        <v>31</v>
      </c>
      <c r="H21" s="232" t="s">
        <v>158</v>
      </c>
      <c r="I21" s="232" t="s">
        <v>158</v>
      </c>
      <c r="J21" s="232" t="s">
        <v>158</v>
      </c>
      <c r="K21" s="232" t="s">
        <v>158</v>
      </c>
      <c r="L21" s="233" t="s">
        <v>158</v>
      </c>
    </row>
    <row r="22" spans="2:12" x14ac:dyDescent="0.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5">
      <c r="B24" s="658"/>
      <c r="C24" s="228" t="s">
        <v>158</v>
      </c>
      <c r="D24" s="232" t="s">
        <v>158</v>
      </c>
      <c r="E24" s="232" t="s">
        <v>158</v>
      </c>
      <c r="F24" s="232" t="s">
        <v>158</v>
      </c>
      <c r="G24" s="232" t="s">
        <v>158</v>
      </c>
      <c r="H24" s="232" t="s">
        <v>158</v>
      </c>
      <c r="I24" s="232" t="s">
        <v>158</v>
      </c>
      <c r="J24" s="232" t="s">
        <v>158</v>
      </c>
      <c r="K24" s="232" t="s">
        <v>158</v>
      </c>
      <c r="L24" s="233" t="s">
        <v>158</v>
      </c>
    </row>
    <row r="25" spans="2:12" ht="26.6" thickBot="1" x14ac:dyDescent="0.55000000000000004">
      <c r="B25" s="659"/>
      <c r="C25" s="234" t="s">
        <v>158</v>
      </c>
      <c r="D25" s="235" t="s">
        <v>158</v>
      </c>
      <c r="E25" s="235" t="s">
        <v>158</v>
      </c>
      <c r="F25" s="235" t="s">
        <v>158</v>
      </c>
      <c r="G25" s="235" t="s">
        <v>158</v>
      </c>
      <c r="H25" s="235" t="s">
        <v>158</v>
      </c>
      <c r="I25" s="235" t="s">
        <v>158</v>
      </c>
      <c r="J25" s="235" t="s">
        <v>158</v>
      </c>
      <c r="K25" s="235" t="s">
        <v>158</v>
      </c>
      <c r="L25" s="236" t="s">
        <v>158</v>
      </c>
    </row>
    <row r="28" spans="2:12" x14ac:dyDescent="0.5">
      <c r="C28" s="214" t="s">
        <v>149</v>
      </c>
    </row>
    <row r="29" spans="2:12" x14ac:dyDescent="0.5">
      <c r="C29" s="214" t="s">
        <v>90</v>
      </c>
    </row>
    <row r="30" spans="2:12" x14ac:dyDescent="0.5">
      <c r="C30" s="214" t="s">
        <v>101</v>
      </c>
    </row>
    <row r="31" spans="2:12" x14ac:dyDescent="0.5">
      <c r="C31" s="214" t="s">
        <v>102</v>
      </c>
    </row>
    <row r="32" spans="2:12" x14ac:dyDescent="0.5">
      <c r="C32" s="214" t="s">
        <v>103</v>
      </c>
    </row>
    <row r="33" spans="3:3" x14ac:dyDescent="0.5">
      <c r="C33" s="214" t="s">
        <v>104</v>
      </c>
    </row>
    <row r="34" spans="3:3" x14ac:dyDescent="0.5">
      <c r="C34" s="214" t="s">
        <v>105</v>
      </c>
    </row>
    <row r="35" spans="3:3" x14ac:dyDescent="0.5">
      <c r="C35" s="214" t="s">
        <v>142</v>
      </c>
    </row>
    <row r="36" spans="3:3" x14ac:dyDescent="0.5">
      <c r="C36" s="214" t="s">
        <v>91</v>
      </c>
    </row>
    <row r="37" spans="3:3" x14ac:dyDescent="0.5">
      <c r="C37" s="214" t="s">
        <v>92</v>
      </c>
    </row>
    <row r="39" spans="3:3" x14ac:dyDescent="0.5">
      <c r="C39" s="214" t="s">
        <v>150</v>
      </c>
    </row>
    <row r="40" spans="3:3" x14ac:dyDescent="0.5">
      <c r="C40" s="214" t="s">
        <v>93</v>
      </c>
    </row>
    <row r="41" spans="3:3" x14ac:dyDescent="0.5">
      <c r="C41" s="214" t="s">
        <v>94</v>
      </c>
    </row>
    <row r="42" spans="3:3" x14ac:dyDescent="0.5">
      <c r="C42" s="214" t="s">
        <v>95</v>
      </c>
    </row>
    <row r="43" spans="3:3" x14ac:dyDescent="0.5">
      <c r="C43" s="214" t="s">
        <v>96</v>
      </c>
    </row>
    <row r="44" spans="3:3" x14ac:dyDescent="0.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山田 由記子</cp:lastModifiedBy>
  <cp:lastPrinted>2025-08-14T07:47:20Z</cp:lastPrinted>
  <dcterms:created xsi:type="dcterms:W3CDTF">2020-01-14T23:47:53Z</dcterms:created>
  <dcterms:modified xsi:type="dcterms:W3CDTF">2025-08-14T07:47:24Z</dcterms:modified>
</cp:coreProperties>
</file>