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66925"/>
  <mc:AlternateContent xmlns:mc="http://schemas.openxmlformats.org/markup-compatibility/2006">
    <mc:Choice Requires="x15">
      <x15ac:absPath xmlns:x15ac="http://schemas.microsoft.com/office/spreadsheetml/2010/11/ac" url="\\Ntsvf-n-fs01\組織\n1634_2\◎ n1634-2（指導監査課）◎◎\1.指導監査\◎1.検査関係\2.検査用書類\02地域密着型サービス\3.勤務表\R8\4週・暦月\"/>
    </mc:Choice>
  </mc:AlternateContent>
  <xr:revisionPtr revIDLastSave="0" documentId="13_ncr:1_{911D3592-F6FB-4D44-B481-20C6E8B49253}" xr6:coauthVersionLast="47" xr6:coauthVersionMax="47" xr10:uidLastSave="{00000000-0000-0000-0000-000000000000}"/>
  <bookViews>
    <workbookView xWindow="-120" yWindow="-120" windowWidth="29040" windowHeight="15720" activeTab="2"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記入方法!$B$1:$Q$79</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47" i="10" l="1"/>
  <c r="X47" i="10"/>
  <c r="T47" i="10"/>
  <c r="R47" i="10"/>
  <c r="L47" i="10"/>
  <c r="D47" i="10"/>
  <c r="Z46" i="10"/>
  <c r="X46" i="10"/>
  <c r="T46" i="10"/>
  <c r="R46" i="10"/>
  <c r="P46" i="10"/>
  <c r="N46" i="10"/>
  <c r="L46" i="10"/>
  <c r="Z45" i="10"/>
  <c r="X45" i="10"/>
  <c r="T45" i="10"/>
  <c r="R45" i="10"/>
  <c r="P45" i="10"/>
  <c r="N45" i="10"/>
  <c r="L45" i="10"/>
  <c r="Z44" i="10"/>
  <c r="X44" i="10"/>
  <c r="T44" i="10"/>
  <c r="R44" i="10"/>
  <c r="L44" i="10"/>
  <c r="D44" i="10"/>
  <c r="Z43" i="10"/>
  <c r="X43" i="10"/>
  <c r="T43" i="10"/>
  <c r="R43" i="10"/>
  <c r="P43" i="10"/>
  <c r="N43" i="10"/>
  <c r="L43" i="10"/>
  <c r="Z42" i="10"/>
  <c r="X42" i="10"/>
  <c r="T42" i="10"/>
  <c r="R42" i="10"/>
  <c r="P42" i="10"/>
  <c r="N42" i="10"/>
  <c r="L42" i="10"/>
  <c r="Z41" i="10"/>
  <c r="X41" i="10"/>
  <c r="T41" i="10"/>
  <c r="R41" i="10"/>
  <c r="L41" i="10"/>
  <c r="D41" i="10"/>
  <c r="Z40" i="10"/>
  <c r="X40" i="10"/>
  <c r="T40" i="10"/>
  <c r="R40" i="10"/>
  <c r="P40" i="10"/>
  <c r="N40" i="10"/>
  <c r="L40" i="10"/>
  <c r="Z39" i="10"/>
  <c r="X39" i="10"/>
  <c r="T39" i="10"/>
  <c r="R39" i="10"/>
  <c r="P39" i="10"/>
  <c r="N39" i="10"/>
  <c r="L39" i="10"/>
  <c r="D38" i="10"/>
  <c r="D37" i="10"/>
  <c r="D36" i="10"/>
  <c r="D35" i="10"/>
  <c r="D34" i="10"/>
  <c r="D33" i="10"/>
  <c r="D32" i="10"/>
  <c r="D31" i="10"/>
  <c r="D30" i="10"/>
  <c r="D29" i="10"/>
  <c r="D28" i="10"/>
  <c r="D27" i="10"/>
  <c r="D26" i="10"/>
  <c r="D25" i="10"/>
  <c r="D24" i="10"/>
  <c r="D23" i="10"/>
  <c r="Z22" i="10"/>
  <c r="X22" i="10"/>
  <c r="T22" i="10"/>
  <c r="R22" i="10"/>
  <c r="P22" i="10"/>
  <c r="N22" i="10"/>
  <c r="L22" i="10"/>
  <c r="D22" i="10"/>
  <c r="Z21" i="10"/>
  <c r="X21" i="10"/>
  <c r="T21" i="10"/>
  <c r="R21" i="10"/>
  <c r="P21" i="10"/>
  <c r="N21" i="10"/>
  <c r="L21" i="10"/>
  <c r="D21" i="10"/>
  <c r="Z20" i="10"/>
  <c r="X20" i="10"/>
  <c r="T20" i="10"/>
  <c r="R20" i="10"/>
  <c r="P20" i="10"/>
  <c r="N20" i="10"/>
  <c r="L20" i="10"/>
  <c r="D20" i="10"/>
  <c r="Z19" i="10"/>
  <c r="X19" i="10"/>
  <c r="T19" i="10"/>
  <c r="R19" i="10"/>
  <c r="P19" i="10"/>
  <c r="N19" i="10"/>
  <c r="L19" i="10"/>
  <c r="D19" i="10"/>
  <c r="Z18" i="10"/>
  <c r="X18" i="10"/>
  <c r="T18" i="10"/>
  <c r="R18" i="10"/>
  <c r="P18" i="10"/>
  <c r="N18" i="10"/>
  <c r="L18" i="10"/>
  <c r="D18" i="10"/>
  <c r="Z17" i="10"/>
  <c r="X17" i="10"/>
  <c r="T17" i="10"/>
  <c r="R17" i="10"/>
  <c r="P17" i="10"/>
  <c r="N17" i="10"/>
  <c r="L17" i="10"/>
  <c r="D17" i="10"/>
  <c r="Z16" i="10"/>
  <c r="X16" i="10"/>
  <c r="T16" i="10"/>
  <c r="R16" i="10"/>
  <c r="P16" i="10"/>
  <c r="N16" i="10"/>
  <c r="L16" i="10"/>
  <c r="D16" i="10"/>
  <c r="Z15" i="10"/>
  <c r="X15" i="10"/>
  <c r="T15" i="10"/>
  <c r="R15" i="10"/>
  <c r="P15" i="10"/>
  <c r="N15" i="10"/>
  <c r="L15" i="10"/>
  <c r="D15" i="10"/>
  <c r="Z14" i="10"/>
  <c r="X14" i="10"/>
  <c r="T14" i="10"/>
  <c r="R14" i="10"/>
  <c r="P14" i="10"/>
  <c r="N14" i="10"/>
  <c r="L14" i="10"/>
  <c r="D14" i="10"/>
  <c r="Z13" i="10"/>
  <c r="X13" i="10"/>
  <c r="T13" i="10"/>
  <c r="R13" i="10"/>
  <c r="P13" i="10"/>
  <c r="N13" i="10"/>
  <c r="L13" i="10"/>
  <c r="D13" i="10"/>
  <c r="Z12" i="10"/>
  <c r="X12" i="10"/>
  <c r="T12" i="10"/>
  <c r="R12" i="10"/>
  <c r="P12" i="10"/>
  <c r="N12" i="10"/>
  <c r="L12" i="10"/>
  <c r="D12" i="10"/>
  <c r="Z11" i="10"/>
  <c r="X11" i="10"/>
  <c r="T11" i="10"/>
  <c r="R11" i="10"/>
  <c r="P11" i="10"/>
  <c r="N11" i="10"/>
  <c r="L11" i="10"/>
  <c r="D11" i="10"/>
  <c r="Z10" i="10"/>
  <c r="X10" i="10"/>
  <c r="T10" i="10"/>
  <c r="R10" i="10"/>
  <c r="P10" i="10"/>
  <c r="N10" i="10"/>
  <c r="L10" i="10"/>
  <c r="D10" i="10"/>
  <c r="Z9" i="10"/>
  <c r="X9" i="10"/>
  <c r="T9" i="10"/>
  <c r="R9" i="10"/>
  <c r="P9" i="10"/>
  <c r="N9" i="10"/>
  <c r="L9" i="10"/>
  <c r="D9" i="10"/>
  <c r="Z8" i="10"/>
  <c r="X8" i="10"/>
  <c r="T8" i="10"/>
  <c r="R8" i="10"/>
  <c r="P8" i="10"/>
  <c r="N8" i="10"/>
  <c r="L8" i="10"/>
  <c r="D8" i="10"/>
  <c r="Z7" i="10"/>
  <c r="X7" i="10"/>
  <c r="T7" i="10"/>
  <c r="R7" i="10"/>
  <c r="P7" i="10"/>
  <c r="N7" i="10"/>
  <c r="L7" i="10"/>
  <c r="D7" i="10"/>
  <c r="Z6" i="10"/>
  <c r="X6" i="10"/>
  <c r="T6" i="10"/>
  <c r="R6" i="10"/>
  <c r="L6" i="10"/>
  <c r="D6" i="10"/>
  <c r="AZ74" i="11"/>
  <c r="AY74" i="11"/>
  <c r="AX74" i="11"/>
  <c r="AW74" i="11"/>
  <c r="AV74" i="11"/>
  <c r="AU74" i="11"/>
  <c r="AT74" i="11"/>
  <c r="AS74" i="11"/>
  <c r="AR74" i="11"/>
  <c r="AQ74" i="11"/>
  <c r="AP74" i="11"/>
  <c r="AO74" i="11"/>
  <c r="AN74" i="11"/>
  <c r="AM74" i="11"/>
  <c r="AL74" i="11"/>
  <c r="AK74" i="11"/>
  <c r="AJ74" i="11"/>
  <c r="AI74" i="11"/>
  <c r="AH74" i="11"/>
  <c r="AG74" i="11"/>
  <c r="AF74" i="11"/>
  <c r="AE74" i="11"/>
  <c r="AD74" i="11"/>
  <c r="AC74" i="11"/>
  <c r="AB74" i="11"/>
  <c r="AA74" i="11"/>
  <c r="Z74" i="11"/>
  <c r="Y74" i="11"/>
  <c r="X74" i="11"/>
  <c r="W74" i="11"/>
  <c r="V74" i="11"/>
  <c r="U74" i="11"/>
  <c r="AZ73" i="11"/>
  <c r="AY73" i="11"/>
  <c r="AX73" i="11"/>
  <c r="AW73" i="11"/>
  <c r="AV73" i="11"/>
  <c r="AU73" i="11"/>
  <c r="AT73" i="11"/>
  <c r="AS73" i="11"/>
  <c r="AR73" i="11"/>
  <c r="AQ73" i="11"/>
  <c r="AP73" i="11"/>
  <c r="AO73" i="11"/>
  <c r="AN73" i="11"/>
  <c r="AM73" i="11"/>
  <c r="AL73" i="11"/>
  <c r="AK73" i="11"/>
  <c r="AJ73" i="11"/>
  <c r="AI73" i="11"/>
  <c r="AH73" i="11"/>
  <c r="AG73" i="11"/>
  <c r="AF73" i="11"/>
  <c r="AE73" i="11"/>
  <c r="AD73" i="11"/>
  <c r="AC73" i="11"/>
  <c r="AB73" i="11"/>
  <c r="AA73" i="11"/>
  <c r="Z73" i="11"/>
  <c r="Y73" i="11"/>
  <c r="X73" i="11"/>
  <c r="W73" i="11"/>
  <c r="V73" i="11"/>
  <c r="U73" i="11"/>
  <c r="BB68" i="11"/>
  <c r="AZ68" i="1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G68" i="11"/>
  <c r="BB67" i="11"/>
  <c r="AZ67"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F67" i="11"/>
  <c r="B67" i="11"/>
  <c r="BB65" i="11"/>
  <c r="AZ65"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G65" i="11"/>
  <c r="BB64" i="11"/>
  <c r="AZ64"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F64" i="11"/>
  <c r="B64" i="11"/>
  <c r="BB62" i="11"/>
  <c r="AZ62"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G62" i="11"/>
  <c r="BB61" i="11"/>
  <c r="AZ61"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F61" i="11"/>
  <c r="B61" i="11"/>
  <c r="BB59" i="11"/>
  <c r="AZ59"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G59" i="11"/>
  <c r="BB58" i="11"/>
  <c r="AZ58"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F58" i="11"/>
  <c r="B58" i="11"/>
  <c r="BB56" i="11"/>
  <c r="AZ56"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G56" i="11"/>
  <c r="BB55" i="11"/>
  <c r="AZ55"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F55" i="11"/>
  <c r="B55" i="11"/>
  <c r="BB53" i="11"/>
  <c r="AZ53"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G53" i="11"/>
  <c r="BB52" i="11"/>
  <c r="AZ52"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F52" i="11"/>
  <c r="B52" i="11"/>
  <c r="BB50" i="11"/>
  <c r="AZ50"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G50" i="11"/>
  <c r="BB49" i="11"/>
  <c r="AZ49"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F49" i="11"/>
  <c r="B49" i="11"/>
  <c r="BB47" i="11"/>
  <c r="AZ47"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G47" i="11"/>
  <c r="BB46" i="11"/>
  <c r="AZ46"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F46" i="11"/>
  <c r="B46" i="11"/>
  <c r="BB44" i="11"/>
  <c r="AZ44"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G44" i="11"/>
  <c r="BB43" i="11"/>
  <c r="AZ43"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F43" i="11"/>
  <c r="B43" i="11"/>
  <c r="BB41" i="11"/>
  <c r="AZ41"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G41" i="11"/>
  <c r="BB40" i="11"/>
  <c r="AZ40"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F40" i="11"/>
  <c r="B40" i="11"/>
  <c r="BB38" i="11"/>
  <c r="AZ38"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G38" i="11"/>
  <c r="BB37" i="11"/>
  <c r="AZ37"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F37" i="11"/>
  <c r="B37" i="11"/>
  <c r="BB35" i="11"/>
  <c r="AZ35"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G35" i="11"/>
  <c r="BB34" i="11"/>
  <c r="AZ34"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F34" i="11"/>
  <c r="B34" i="11"/>
  <c r="BB32" i="11"/>
  <c r="AZ32"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G32" i="11"/>
  <c r="BB31" i="11"/>
  <c r="AZ31"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F31" i="11"/>
  <c r="B31" i="11"/>
  <c r="BB29" i="11"/>
  <c r="AZ29"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G29" i="11"/>
  <c r="BB28" i="11"/>
  <c r="AZ28"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F28" i="11"/>
  <c r="B28" i="11"/>
  <c r="BB26" i="11"/>
  <c r="AZ26"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G26" i="11"/>
  <c r="BB25" i="11"/>
  <c r="AZ25" i="11"/>
  <c r="AY25" i="11"/>
  <c r="AX25" i="11"/>
  <c r="AW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F25" i="11"/>
  <c r="B25" i="11"/>
  <c r="BB23" i="11"/>
  <c r="AZ23" i="11"/>
  <c r="AY23" i="11"/>
  <c r="AX23" i="11"/>
  <c r="AW23" i="11"/>
  <c r="AV23" i="11"/>
  <c r="AU23" i="11"/>
  <c r="AT23" i="11"/>
  <c r="AS23" i="11"/>
  <c r="AR23" i="11"/>
  <c r="AQ23" i="11"/>
  <c r="AP23" i="11"/>
  <c r="AO23" i="11"/>
  <c r="AN23" i="11"/>
  <c r="AM23" i="11"/>
  <c r="AL23" i="11"/>
  <c r="AK23" i="11"/>
  <c r="AJ23" i="11"/>
  <c r="AI23" i="11"/>
  <c r="AH23" i="11"/>
  <c r="AG23" i="11"/>
  <c r="AF23" i="11"/>
  <c r="AE23" i="11"/>
  <c r="AD23" i="11"/>
  <c r="AC23" i="11"/>
  <c r="AB23" i="11"/>
  <c r="AA23" i="11"/>
  <c r="Z23" i="11"/>
  <c r="Y23" i="11"/>
  <c r="X23" i="11"/>
  <c r="W23" i="11"/>
  <c r="V23" i="11"/>
  <c r="U23" i="11"/>
  <c r="G23" i="11"/>
  <c r="BB22" i="11"/>
  <c r="AZ22" i="11"/>
  <c r="AY22" i="11"/>
  <c r="AX22" i="11"/>
  <c r="AW22" i="11"/>
  <c r="AV22" i="11"/>
  <c r="AU22" i="11"/>
  <c r="AT22" i="11"/>
  <c r="AS22" i="11"/>
  <c r="AR22" i="11"/>
  <c r="AQ22" i="11"/>
  <c r="AP22" i="11"/>
  <c r="AO22" i="11"/>
  <c r="AN22" i="11"/>
  <c r="AM22" i="11"/>
  <c r="AL22" i="11"/>
  <c r="AK22" i="11"/>
  <c r="AJ22" i="11"/>
  <c r="AI22" i="11"/>
  <c r="AH22" i="11"/>
  <c r="AG22" i="11"/>
  <c r="AF22" i="11"/>
  <c r="AE22" i="11"/>
  <c r="AD22" i="11"/>
  <c r="AC22" i="11"/>
  <c r="AB22" i="11"/>
  <c r="AA22" i="11"/>
  <c r="Z22" i="11"/>
  <c r="Y22" i="11"/>
  <c r="X22" i="11"/>
  <c r="W22" i="11"/>
  <c r="V22" i="11"/>
  <c r="U22" i="11"/>
  <c r="F22" i="11"/>
  <c r="AX19" i="11"/>
  <c r="AX20" i="11" s="1"/>
  <c r="AW19" i="11"/>
  <c r="AW20" i="11" s="1"/>
  <c r="AV19" i="11"/>
  <c r="AV20" i="11" s="1"/>
  <c r="AU19" i="11"/>
  <c r="AU20" i="11" s="1"/>
  <c r="AT19" i="11"/>
  <c r="AT20" i="11" s="1"/>
  <c r="AF19" i="11"/>
  <c r="AF20" i="11" s="1"/>
  <c r="X19" i="11"/>
  <c r="X20" i="11" s="1"/>
  <c r="W19" i="11"/>
  <c r="W20" i="11" s="1"/>
  <c r="V19" i="11"/>
  <c r="V20" i="11" s="1"/>
  <c r="U19" i="11"/>
  <c r="U20" i="11" s="1"/>
  <c r="AY18" i="11"/>
  <c r="AY19" i="11" s="1"/>
  <c r="AY20" i="11" s="1"/>
  <c r="AX18" i="11"/>
  <c r="AW18" i="11"/>
  <c r="AZ16" i="11"/>
  <c r="AD2" i="11"/>
  <c r="AQ19" i="11" s="1"/>
  <c r="AQ20" i="11" s="1"/>
  <c r="AZ176" i="12"/>
  <c r="AY176" i="12"/>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AZ175" i="12"/>
  <c r="AY175" i="12"/>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5" i="12"/>
  <c r="BB170" i="12"/>
  <c r="AZ170" i="12"/>
  <c r="AY170" i="12"/>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BB169" i="12"/>
  <c r="AZ169"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B169" i="12"/>
  <c r="BB167" i="12"/>
  <c r="AZ167"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BB166" i="12"/>
  <c r="AZ166"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BB164" i="12"/>
  <c r="AZ164"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BB163" i="12"/>
  <c r="AZ163"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BB161" i="12"/>
  <c r="AZ161"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BB160" i="12"/>
  <c r="AZ160"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BB158" i="12"/>
  <c r="AZ158"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BB157" i="12"/>
  <c r="AZ157"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B157" i="12"/>
  <c r="BB155" i="12"/>
  <c r="AZ155"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BB154" i="12"/>
  <c r="AZ154"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BB152" i="12"/>
  <c r="AZ152"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BB151" i="12"/>
  <c r="AZ151"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BB149" i="12"/>
  <c r="AZ149"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BB148" i="12"/>
  <c r="AZ148"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BB146" i="12"/>
  <c r="AZ146"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BB145" i="12"/>
  <c r="AZ145"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B145" i="12"/>
  <c r="BB143" i="12"/>
  <c r="AZ143"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BB142" i="12"/>
  <c r="AZ142"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BB140" i="12"/>
  <c r="AZ140"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BB139" i="12"/>
  <c r="AZ139"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BB137" i="12"/>
  <c r="AZ137"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BB136" i="12"/>
  <c r="AZ136"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BB134" i="12"/>
  <c r="AZ134"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BB133" i="12"/>
  <c r="AZ133"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B133" i="12"/>
  <c r="BB131" i="12"/>
  <c r="AZ131"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BB130" i="12"/>
  <c r="AZ130"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BB128" i="12"/>
  <c r="AZ128"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BB127" i="12"/>
  <c r="AZ127"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BB125" i="12"/>
  <c r="AZ125"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BB124" i="12"/>
  <c r="AZ124"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BB122" i="12"/>
  <c r="AZ122"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BB121" i="12"/>
  <c r="AZ121"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B121" i="12"/>
  <c r="BB119" i="12"/>
  <c r="AZ119"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BB118" i="12"/>
  <c r="AZ118"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BB116" i="12"/>
  <c r="AZ116"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BB115" i="12"/>
  <c r="AZ115"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BB113" i="12"/>
  <c r="AZ113"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BB112" i="12"/>
  <c r="AZ112"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BB110" i="12"/>
  <c r="AZ110"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BB109" i="12"/>
  <c r="AZ109"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B109" i="12"/>
  <c r="BB107" i="12"/>
  <c r="AZ107"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BB106" i="12"/>
  <c r="AZ106"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BB104" i="12"/>
  <c r="AZ104"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BB103" i="12"/>
  <c r="AZ103"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BB101" i="12"/>
  <c r="AZ101"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BB100" i="12"/>
  <c r="AZ100"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BB98" i="12"/>
  <c r="AZ98"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BB97" i="12"/>
  <c r="AZ97"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BB95" i="12"/>
  <c r="AZ95"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BB94" i="12"/>
  <c r="AZ94"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BB92" i="12"/>
  <c r="AZ92"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BB91" i="12"/>
  <c r="AZ91"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BB89" i="12"/>
  <c r="AZ89"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BB88" i="12"/>
  <c r="AZ88"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BB86" i="12"/>
  <c r="AZ86"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BB85" i="12"/>
  <c r="AZ85"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B85" i="12"/>
  <c r="BB83" i="12"/>
  <c r="AZ83"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BB82" i="12"/>
  <c r="AZ82"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BB80" i="12"/>
  <c r="AZ80"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BB79" i="12"/>
  <c r="AZ79"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BB77" i="12"/>
  <c r="AZ77"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BB76" i="12"/>
  <c r="AZ76"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BB74" i="12"/>
  <c r="AZ74"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BB73" i="12"/>
  <c r="AZ73"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B73" i="12"/>
  <c r="BB71" i="12"/>
  <c r="AZ71"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BB70" i="12"/>
  <c r="AZ70"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BB68" i="12"/>
  <c r="AZ68" i="12"/>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BB67" i="12"/>
  <c r="AZ67"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B67" i="12"/>
  <c r="BB65" i="12"/>
  <c r="AZ65"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BB64" i="12"/>
  <c r="AZ64"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B64" i="12"/>
  <c r="BB62" i="12"/>
  <c r="AZ62"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BB61" i="12"/>
  <c r="AZ61"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B61" i="12"/>
  <c r="BB59" i="12"/>
  <c r="AZ59"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BB58" i="12"/>
  <c r="AZ58"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B58" i="12"/>
  <c r="BB56" i="12"/>
  <c r="AZ56"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BB55" i="12"/>
  <c r="AZ55"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B55" i="12"/>
  <c r="BB53" i="12"/>
  <c r="AZ53"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BB52" i="12"/>
  <c r="AZ52"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B52" i="12"/>
  <c r="BB50" i="12"/>
  <c r="AZ50"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BB49" i="12"/>
  <c r="AZ49"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B49" i="12"/>
  <c r="BB47" i="12"/>
  <c r="AZ47"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BB46" i="12"/>
  <c r="AZ46"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B46" i="12"/>
  <c r="BB44" i="12"/>
  <c r="AZ44"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BB43" i="12"/>
  <c r="AZ43"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B43" i="12"/>
  <c r="BB41" i="12"/>
  <c r="AZ41"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BB40" i="12"/>
  <c r="AZ40"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B40" i="12"/>
  <c r="BB38" i="12"/>
  <c r="AZ38"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BB37" i="12"/>
  <c r="AZ37"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B37" i="12"/>
  <c r="BB35" i="12"/>
  <c r="AZ35"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BB34" i="12"/>
  <c r="AZ34"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B34" i="12"/>
  <c r="BB32" i="12"/>
  <c r="AZ32"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BB31" i="12"/>
  <c r="AZ31"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B31" i="12"/>
  <c r="BB29" i="12"/>
  <c r="AZ29"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BB28" i="12"/>
  <c r="AZ28"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B26" i="12"/>
  <c r="AZ26"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BB25" i="12"/>
  <c r="AZ25"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B23" i="12"/>
  <c r="AZ23"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BB22" i="12"/>
  <c r="AZ22"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Y19" i="12"/>
  <c r="AY20" i="12" s="1"/>
  <c r="AX19" i="12"/>
  <c r="AX20" i="12" s="1"/>
  <c r="AS19" i="12"/>
  <c r="AS20" i="12" s="1"/>
  <c r="AL19" i="12"/>
  <c r="AL20" i="12" s="1"/>
  <c r="AK19" i="12"/>
  <c r="AK20" i="12" s="1"/>
  <c r="Z19" i="12"/>
  <c r="Z20" i="12" s="1"/>
  <c r="Y19" i="12"/>
  <c r="Y20" i="12" s="1"/>
  <c r="U19" i="12"/>
  <c r="U20" i="12" s="1"/>
  <c r="AY18" i="12"/>
  <c r="AX18" i="12"/>
  <c r="AW18" i="12"/>
  <c r="AW19" i="12" s="1"/>
  <c r="AW20" i="12" s="1"/>
  <c r="AZ16" i="12"/>
  <c r="AD2" i="12"/>
  <c r="AV19" i="12" s="1"/>
  <c r="AV20" i="12" s="1"/>
  <c r="Z47" i="5"/>
  <c r="X47" i="5"/>
  <c r="L47" i="5"/>
  <c r="D47" i="5"/>
  <c r="Z46" i="5"/>
  <c r="X46" i="5"/>
  <c r="T46" i="5"/>
  <c r="R46" i="5"/>
  <c r="P46" i="5"/>
  <c r="N46" i="5"/>
  <c r="L46" i="5"/>
  <c r="Z45" i="5"/>
  <c r="X45" i="5"/>
  <c r="T45" i="5"/>
  <c r="R45" i="5"/>
  <c r="P45" i="5"/>
  <c r="N45" i="5"/>
  <c r="L45" i="5"/>
  <c r="Z44" i="5"/>
  <c r="X44" i="5"/>
  <c r="L44" i="5"/>
  <c r="D44" i="5"/>
  <c r="Z43" i="5"/>
  <c r="X43" i="5"/>
  <c r="T43" i="5"/>
  <c r="R43" i="5"/>
  <c r="P43" i="5"/>
  <c r="N43" i="5"/>
  <c r="L43" i="5"/>
  <c r="Z42" i="5"/>
  <c r="X42" i="5"/>
  <c r="T42" i="5"/>
  <c r="R42" i="5"/>
  <c r="P42" i="5"/>
  <c r="N42" i="5"/>
  <c r="L42" i="5"/>
  <c r="Z41" i="5"/>
  <c r="X41" i="5"/>
  <c r="L41" i="5"/>
  <c r="D41" i="5"/>
  <c r="Z40" i="5"/>
  <c r="X40" i="5"/>
  <c r="T40" i="5"/>
  <c r="R40" i="5"/>
  <c r="P40" i="5"/>
  <c r="N40" i="5"/>
  <c r="L40" i="5"/>
  <c r="Z39" i="5"/>
  <c r="X39" i="5"/>
  <c r="T39" i="5"/>
  <c r="R39" i="5"/>
  <c r="P39" i="5"/>
  <c r="N39" i="5"/>
  <c r="L39" i="5"/>
  <c r="D38" i="5"/>
  <c r="D37" i="5"/>
  <c r="D36" i="5"/>
  <c r="D35" i="5"/>
  <c r="D34" i="5"/>
  <c r="D33" i="5"/>
  <c r="D32" i="5"/>
  <c r="D31" i="5"/>
  <c r="D30" i="5"/>
  <c r="D29" i="5"/>
  <c r="D28" i="5"/>
  <c r="D27" i="5"/>
  <c r="D26" i="5"/>
  <c r="D25" i="5"/>
  <c r="D24" i="5"/>
  <c r="D23" i="5"/>
  <c r="Z22" i="5"/>
  <c r="X22" i="5"/>
  <c r="T22" i="5"/>
  <c r="R22" i="5"/>
  <c r="P22" i="5"/>
  <c r="N22" i="5"/>
  <c r="L22" i="5"/>
  <c r="D22" i="5"/>
  <c r="Z21" i="5"/>
  <c r="X21" i="5"/>
  <c r="T21" i="5"/>
  <c r="R21" i="5"/>
  <c r="P21" i="5"/>
  <c r="N21" i="5"/>
  <c r="L21" i="5"/>
  <c r="D21" i="5"/>
  <c r="Z20" i="5"/>
  <c r="X20" i="5"/>
  <c r="T20" i="5"/>
  <c r="R20" i="5"/>
  <c r="P20" i="5"/>
  <c r="N20" i="5"/>
  <c r="L20" i="5"/>
  <c r="D20" i="5"/>
  <c r="Z19" i="5"/>
  <c r="X19" i="5"/>
  <c r="T19" i="5"/>
  <c r="R19" i="5"/>
  <c r="P19" i="5"/>
  <c r="N19" i="5"/>
  <c r="L19" i="5"/>
  <c r="D19" i="5"/>
  <c r="Z18" i="5"/>
  <c r="X18" i="5"/>
  <c r="T18" i="5"/>
  <c r="R18" i="5"/>
  <c r="P18" i="5"/>
  <c r="N18" i="5"/>
  <c r="L18" i="5"/>
  <c r="D18" i="5"/>
  <c r="Z17" i="5"/>
  <c r="X17" i="5"/>
  <c r="T17" i="5"/>
  <c r="R17" i="5"/>
  <c r="P17" i="5"/>
  <c r="N17" i="5"/>
  <c r="L17" i="5"/>
  <c r="D17" i="5"/>
  <c r="Z16" i="5"/>
  <c r="X16" i="5"/>
  <c r="T16" i="5"/>
  <c r="R16" i="5"/>
  <c r="P16" i="5"/>
  <c r="N16" i="5"/>
  <c r="L16" i="5"/>
  <c r="D16" i="5"/>
  <c r="Z15" i="5"/>
  <c r="X15" i="5"/>
  <c r="T15" i="5"/>
  <c r="R15" i="5"/>
  <c r="P15" i="5"/>
  <c r="N15" i="5"/>
  <c r="L15" i="5"/>
  <c r="D15" i="5"/>
  <c r="Z14" i="5"/>
  <c r="X14" i="5"/>
  <c r="T14" i="5"/>
  <c r="R14" i="5"/>
  <c r="P14" i="5"/>
  <c r="N14" i="5"/>
  <c r="L14" i="5"/>
  <c r="D14" i="5"/>
  <c r="Z13" i="5"/>
  <c r="X13" i="5"/>
  <c r="T13" i="5"/>
  <c r="R13" i="5"/>
  <c r="P13" i="5"/>
  <c r="N13" i="5"/>
  <c r="L13" i="5"/>
  <c r="D13" i="5"/>
  <c r="Z12" i="5"/>
  <c r="X12" i="5"/>
  <c r="T12" i="5"/>
  <c r="R12" i="5"/>
  <c r="P12" i="5"/>
  <c r="N12" i="5"/>
  <c r="L12" i="5"/>
  <c r="D12" i="5"/>
  <c r="Z11" i="5"/>
  <c r="X11" i="5"/>
  <c r="T11" i="5"/>
  <c r="R11" i="5"/>
  <c r="P11" i="5"/>
  <c r="N11" i="5"/>
  <c r="L11" i="5"/>
  <c r="D11" i="5"/>
  <c r="Z10" i="5"/>
  <c r="X10" i="5"/>
  <c r="T10" i="5"/>
  <c r="R10" i="5"/>
  <c r="P10" i="5"/>
  <c r="N10" i="5"/>
  <c r="L10" i="5"/>
  <c r="D10" i="5"/>
  <c r="Z9" i="5"/>
  <c r="X9" i="5"/>
  <c r="T9" i="5"/>
  <c r="R9" i="5"/>
  <c r="P9" i="5"/>
  <c r="N9" i="5"/>
  <c r="L9" i="5"/>
  <c r="D9" i="5"/>
  <c r="Z8" i="5"/>
  <c r="X8" i="5"/>
  <c r="T8" i="5"/>
  <c r="R8" i="5"/>
  <c r="P8" i="5"/>
  <c r="N8" i="5"/>
  <c r="L8" i="5"/>
  <c r="D8" i="5"/>
  <c r="Z7" i="5"/>
  <c r="X7" i="5"/>
  <c r="T7" i="5"/>
  <c r="R7" i="5"/>
  <c r="P7" i="5"/>
  <c r="N7" i="5"/>
  <c r="L7" i="5"/>
  <c r="D7" i="5"/>
  <c r="Z6" i="5"/>
  <c r="X6" i="5"/>
  <c r="T6" i="5"/>
  <c r="R6" i="5"/>
  <c r="P6" i="5"/>
  <c r="N6" i="5"/>
  <c r="L6" i="5"/>
  <c r="D6" i="5"/>
  <c r="AZ74" i="8"/>
  <c r="AY74" i="8"/>
  <c r="AX74" i="8"/>
  <c r="AW74" i="8"/>
  <c r="AV74" i="8"/>
  <c r="AU74" i="8"/>
  <c r="AT74" i="8"/>
  <c r="AS74" i="8"/>
  <c r="AR74" i="8"/>
  <c r="AQ74" i="8"/>
  <c r="AP74" i="8"/>
  <c r="AO74" i="8"/>
  <c r="AN74" i="8"/>
  <c r="AM74" i="8"/>
  <c r="AL74" i="8"/>
  <c r="AK74" i="8"/>
  <c r="AJ74" i="8"/>
  <c r="AI74" i="8"/>
  <c r="AH74" i="8"/>
  <c r="AG74" i="8"/>
  <c r="AF74" i="8"/>
  <c r="AE74" i="8"/>
  <c r="AD74" i="8"/>
  <c r="AC74" i="8"/>
  <c r="AB74" i="8"/>
  <c r="AA74" i="8"/>
  <c r="Z74" i="8"/>
  <c r="Y74" i="8"/>
  <c r="X74" i="8"/>
  <c r="W74" i="8"/>
  <c r="V74" i="8"/>
  <c r="U74" i="8"/>
  <c r="AZ73" i="8"/>
  <c r="AY73" i="8"/>
  <c r="AX73" i="8"/>
  <c r="AW73" i="8"/>
  <c r="AV73" i="8"/>
  <c r="AU73" i="8"/>
  <c r="AT73" i="8"/>
  <c r="AS73" i="8"/>
  <c r="AR73" i="8"/>
  <c r="AQ73" i="8"/>
  <c r="AP73" i="8"/>
  <c r="AO73" i="8"/>
  <c r="AN73" i="8"/>
  <c r="AM73" i="8"/>
  <c r="AL73" i="8"/>
  <c r="AK73" i="8"/>
  <c r="AJ73" i="8"/>
  <c r="AI73" i="8"/>
  <c r="AH73" i="8"/>
  <c r="AG73" i="8"/>
  <c r="AF73" i="8"/>
  <c r="AE73" i="8"/>
  <c r="AD73" i="8"/>
  <c r="AC73" i="8"/>
  <c r="AB73" i="8"/>
  <c r="AA73" i="8"/>
  <c r="Z73" i="8"/>
  <c r="Y73" i="8"/>
  <c r="X73" i="8"/>
  <c r="W73" i="8"/>
  <c r="V73" i="8"/>
  <c r="U73" i="8"/>
  <c r="BB68" i="8"/>
  <c r="AZ68" i="8"/>
  <c r="AY68" i="8"/>
  <c r="AX68" i="8"/>
  <c r="AW68" i="8"/>
  <c r="AV68" i="8"/>
  <c r="AU68" i="8"/>
  <c r="AT68" i="8"/>
  <c r="AS68" i="8"/>
  <c r="AR68" i="8"/>
  <c r="AQ68" i="8"/>
  <c r="AP68" i="8"/>
  <c r="AO68" i="8"/>
  <c r="AN68" i="8"/>
  <c r="AM68" i="8"/>
  <c r="AL68" i="8"/>
  <c r="AK68" i="8"/>
  <c r="AJ68" i="8"/>
  <c r="AI68" i="8"/>
  <c r="AH68" i="8"/>
  <c r="AG68" i="8"/>
  <c r="AF68" i="8"/>
  <c r="AE68" i="8"/>
  <c r="AD68" i="8"/>
  <c r="AC68" i="8"/>
  <c r="AB68" i="8"/>
  <c r="AA68" i="8"/>
  <c r="Z68" i="8"/>
  <c r="Y68" i="8"/>
  <c r="X68" i="8"/>
  <c r="W68" i="8"/>
  <c r="V68" i="8"/>
  <c r="U68" i="8"/>
  <c r="G68" i="8"/>
  <c r="BB67" i="8"/>
  <c r="AZ67" i="8"/>
  <c r="AY67" i="8"/>
  <c r="AX67" i="8"/>
  <c r="AW67" i="8"/>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F67" i="8"/>
  <c r="B67" i="8"/>
  <c r="BB65" i="8"/>
  <c r="AZ65" i="8"/>
  <c r="AY65" i="8"/>
  <c r="AX65" i="8"/>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G65" i="8"/>
  <c r="BB64" i="8"/>
  <c r="AZ64" i="8"/>
  <c r="AY64" i="8"/>
  <c r="AX64" i="8"/>
  <c r="AW64" i="8"/>
  <c r="AV64" i="8"/>
  <c r="AU64" i="8"/>
  <c r="AT64" i="8"/>
  <c r="AS64" i="8"/>
  <c r="AR64" i="8"/>
  <c r="AQ64" i="8"/>
  <c r="AP64" i="8"/>
  <c r="AO64" i="8"/>
  <c r="AN64" i="8"/>
  <c r="AM64" i="8"/>
  <c r="AL64" i="8"/>
  <c r="AK64" i="8"/>
  <c r="AJ64" i="8"/>
  <c r="AI64" i="8"/>
  <c r="AH64" i="8"/>
  <c r="AG64" i="8"/>
  <c r="AF64" i="8"/>
  <c r="AE64" i="8"/>
  <c r="AD64" i="8"/>
  <c r="AC64" i="8"/>
  <c r="AB64" i="8"/>
  <c r="AA64" i="8"/>
  <c r="Z64" i="8"/>
  <c r="Y64" i="8"/>
  <c r="X64" i="8"/>
  <c r="W64" i="8"/>
  <c r="V64" i="8"/>
  <c r="U64" i="8"/>
  <c r="F64" i="8"/>
  <c r="B64" i="8"/>
  <c r="BB62" i="8"/>
  <c r="AZ62" i="8"/>
  <c r="AY62" i="8"/>
  <c r="AX62" i="8"/>
  <c r="AW62" i="8"/>
  <c r="AV62" i="8"/>
  <c r="AU62" i="8"/>
  <c r="AT62" i="8"/>
  <c r="AS62" i="8"/>
  <c r="AR62" i="8"/>
  <c r="AQ62" i="8"/>
  <c r="AP62" i="8"/>
  <c r="AO62" i="8"/>
  <c r="AN62" i="8"/>
  <c r="AM62" i="8"/>
  <c r="AL62" i="8"/>
  <c r="AK62" i="8"/>
  <c r="AJ62" i="8"/>
  <c r="AI62" i="8"/>
  <c r="AH62" i="8"/>
  <c r="AG62" i="8"/>
  <c r="AF62" i="8"/>
  <c r="AE62" i="8"/>
  <c r="AD62" i="8"/>
  <c r="AC62" i="8"/>
  <c r="AB62" i="8"/>
  <c r="AA62" i="8"/>
  <c r="Z62" i="8"/>
  <c r="Y62" i="8"/>
  <c r="X62" i="8"/>
  <c r="W62" i="8"/>
  <c r="V62" i="8"/>
  <c r="U62" i="8"/>
  <c r="G62" i="8"/>
  <c r="BB61" i="8"/>
  <c r="AZ61" i="8"/>
  <c r="AY61" i="8"/>
  <c r="AX61" i="8"/>
  <c r="AW61" i="8"/>
  <c r="AV61" i="8"/>
  <c r="AU61" i="8"/>
  <c r="AT61" i="8"/>
  <c r="AS61" i="8"/>
  <c r="AR61" i="8"/>
  <c r="AQ61" i="8"/>
  <c r="AP61" i="8"/>
  <c r="AO61" i="8"/>
  <c r="AN61" i="8"/>
  <c r="AM61" i="8"/>
  <c r="AL61" i="8"/>
  <c r="AK61" i="8"/>
  <c r="AJ61" i="8"/>
  <c r="AI61" i="8"/>
  <c r="AH61" i="8"/>
  <c r="AG61" i="8"/>
  <c r="AF61" i="8"/>
  <c r="AE61" i="8"/>
  <c r="AD61" i="8"/>
  <c r="AC61" i="8"/>
  <c r="AB61" i="8"/>
  <c r="AA61" i="8"/>
  <c r="Z61" i="8"/>
  <c r="Y61" i="8"/>
  <c r="X61" i="8"/>
  <c r="W61" i="8"/>
  <c r="V61" i="8"/>
  <c r="U61" i="8"/>
  <c r="F61" i="8"/>
  <c r="B61" i="8"/>
  <c r="BB59" i="8"/>
  <c r="AZ59" i="8"/>
  <c r="AY59" i="8"/>
  <c r="AX59"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G59" i="8"/>
  <c r="BB58" i="8"/>
  <c r="AZ58" i="8"/>
  <c r="AY58" i="8"/>
  <c r="AX58" i="8"/>
  <c r="AW58" i="8"/>
  <c r="AV58" i="8"/>
  <c r="AU58" i="8"/>
  <c r="AT58" i="8"/>
  <c r="AS58" i="8"/>
  <c r="AR58" i="8"/>
  <c r="AQ58" i="8"/>
  <c r="AP58" i="8"/>
  <c r="AO58" i="8"/>
  <c r="AN58" i="8"/>
  <c r="AM58" i="8"/>
  <c r="AL58" i="8"/>
  <c r="AK58" i="8"/>
  <c r="AJ58" i="8"/>
  <c r="AI58" i="8"/>
  <c r="AH58" i="8"/>
  <c r="AG58" i="8"/>
  <c r="AF58" i="8"/>
  <c r="AE58" i="8"/>
  <c r="AD58" i="8"/>
  <c r="AC58" i="8"/>
  <c r="AB58" i="8"/>
  <c r="AA58" i="8"/>
  <c r="Z58" i="8"/>
  <c r="Y58" i="8"/>
  <c r="X58" i="8"/>
  <c r="W58" i="8"/>
  <c r="V58" i="8"/>
  <c r="U58" i="8"/>
  <c r="F58" i="8"/>
  <c r="B58" i="8"/>
  <c r="BB56" i="8"/>
  <c r="AZ56" i="8"/>
  <c r="AY56" i="8"/>
  <c r="AX56"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G56" i="8"/>
  <c r="BB55" i="8"/>
  <c r="AZ55" i="8"/>
  <c r="AY55" i="8"/>
  <c r="AX55" i="8"/>
  <c r="AW55" i="8"/>
  <c r="AV55" i="8"/>
  <c r="AU55" i="8"/>
  <c r="AT55" i="8"/>
  <c r="AS55" i="8"/>
  <c r="AR55" i="8"/>
  <c r="AQ55" i="8"/>
  <c r="AP55" i="8"/>
  <c r="AO55" i="8"/>
  <c r="AN55" i="8"/>
  <c r="AM55" i="8"/>
  <c r="AL55" i="8"/>
  <c r="AK55" i="8"/>
  <c r="AJ55" i="8"/>
  <c r="AI55" i="8"/>
  <c r="AH55" i="8"/>
  <c r="AG55" i="8"/>
  <c r="AF55" i="8"/>
  <c r="AE55" i="8"/>
  <c r="AD55" i="8"/>
  <c r="AC55" i="8"/>
  <c r="AB55" i="8"/>
  <c r="AA55" i="8"/>
  <c r="Z55" i="8"/>
  <c r="Y55" i="8"/>
  <c r="X55" i="8"/>
  <c r="W55" i="8"/>
  <c r="V55" i="8"/>
  <c r="U55" i="8"/>
  <c r="F55" i="8"/>
  <c r="B55" i="8"/>
  <c r="BB53" i="8"/>
  <c r="AZ53" i="8"/>
  <c r="AY53" i="8"/>
  <c r="AX53"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G53" i="8"/>
  <c r="BB52" i="8"/>
  <c r="AZ52" i="8"/>
  <c r="AY52" i="8"/>
  <c r="AX52" i="8"/>
  <c r="AW52" i="8"/>
  <c r="AV52" i="8"/>
  <c r="AU52" i="8"/>
  <c r="AT52" i="8"/>
  <c r="AS52" i="8"/>
  <c r="AR52" i="8"/>
  <c r="AQ52" i="8"/>
  <c r="AP52" i="8"/>
  <c r="AO52" i="8"/>
  <c r="AN52" i="8"/>
  <c r="AM52" i="8"/>
  <c r="AL52" i="8"/>
  <c r="AK52" i="8"/>
  <c r="AJ52" i="8"/>
  <c r="AI52" i="8"/>
  <c r="AH52" i="8"/>
  <c r="AG52" i="8"/>
  <c r="AF52" i="8"/>
  <c r="AE52" i="8"/>
  <c r="AD52" i="8"/>
  <c r="AC52" i="8"/>
  <c r="AB52" i="8"/>
  <c r="AA52" i="8"/>
  <c r="Z52" i="8"/>
  <c r="Y52" i="8"/>
  <c r="X52" i="8"/>
  <c r="W52" i="8"/>
  <c r="V52" i="8"/>
  <c r="U52" i="8"/>
  <c r="F52" i="8"/>
  <c r="B52" i="8"/>
  <c r="BB50" i="8"/>
  <c r="AZ50" i="8"/>
  <c r="AY50" i="8"/>
  <c r="AX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G50" i="8"/>
  <c r="BB49" i="8"/>
  <c r="AZ49" i="8"/>
  <c r="AY49" i="8"/>
  <c r="AX49" i="8"/>
  <c r="AW49" i="8"/>
  <c r="AV49" i="8"/>
  <c r="AU49" i="8"/>
  <c r="AT49" i="8"/>
  <c r="AS49" i="8"/>
  <c r="AR49" i="8"/>
  <c r="AQ49" i="8"/>
  <c r="AP49" i="8"/>
  <c r="AO49" i="8"/>
  <c r="AN49" i="8"/>
  <c r="AM49" i="8"/>
  <c r="AL49" i="8"/>
  <c r="AK49" i="8"/>
  <c r="AJ49" i="8"/>
  <c r="AI49" i="8"/>
  <c r="AH49" i="8"/>
  <c r="AG49" i="8"/>
  <c r="AF49" i="8"/>
  <c r="AE49" i="8"/>
  <c r="AD49" i="8"/>
  <c r="AC49" i="8"/>
  <c r="AB49" i="8"/>
  <c r="AA49" i="8"/>
  <c r="Z49" i="8"/>
  <c r="Y49" i="8"/>
  <c r="X49" i="8"/>
  <c r="W49" i="8"/>
  <c r="V49" i="8"/>
  <c r="U49" i="8"/>
  <c r="F49" i="8"/>
  <c r="B49" i="8"/>
  <c r="BB47" i="8"/>
  <c r="AZ47" i="8"/>
  <c r="AY47" i="8"/>
  <c r="AX47"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G47" i="8"/>
  <c r="BB46" i="8"/>
  <c r="AZ46" i="8"/>
  <c r="AY46" i="8"/>
  <c r="AX46" i="8"/>
  <c r="AW46" i="8"/>
  <c r="AV46" i="8"/>
  <c r="AU46" i="8"/>
  <c r="AT46" i="8"/>
  <c r="AS46" i="8"/>
  <c r="AR46" i="8"/>
  <c r="AQ46" i="8"/>
  <c r="AP46" i="8"/>
  <c r="AO46" i="8"/>
  <c r="AN46" i="8"/>
  <c r="AM46" i="8"/>
  <c r="AL46" i="8"/>
  <c r="AK46" i="8"/>
  <c r="AJ46" i="8"/>
  <c r="AI46" i="8"/>
  <c r="AH46" i="8"/>
  <c r="AG46" i="8"/>
  <c r="AF46" i="8"/>
  <c r="AE46" i="8"/>
  <c r="AD46" i="8"/>
  <c r="AC46" i="8"/>
  <c r="AB46" i="8"/>
  <c r="AA46" i="8"/>
  <c r="Z46" i="8"/>
  <c r="Y46" i="8"/>
  <c r="X46" i="8"/>
  <c r="W46" i="8"/>
  <c r="V46" i="8"/>
  <c r="U46" i="8"/>
  <c r="F46" i="8"/>
  <c r="B46" i="8"/>
  <c r="BB44" i="8"/>
  <c r="AZ44" i="8"/>
  <c r="AY44" i="8"/>
  <c r="AX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G44" i="8"/>
  <c r="BB43" i="8"/>
  <c r="AZ43" i="8"/>
  <c r="AY43" i="8"/>
  <c r="AX43" i="8"/>
  <c r="AW43" i="8"/>
  <c r="AV43" i="8"/>
  <c r="AU43" i="8"/>
  <c r="AT43" i="8"/>
  <c r="AS43" i="8"/>
  <c r="AR43" i="8"/>
  <c r="AQ43" i="8"/>
  <c r="AP43" i="8"/>
  <c r="AO43" i="8"/>
  <c r="AN43" i="8"/>
  <c r="AM43" i="8"/>
  <c r="AL43" i="8"/>
  <c r="AK43" i="8"/>
  <c r="AJ43" i="8"/>
  <c r="AI43" i="8"/>
  <c r="AH43" i="8"/>
  <c r="AG43" i="8"/>
  <c r="AF43" i="8"/>
  <c r="AE43" i="8"/>
  <c r="AD43" i="8"/>
  <c r="AC43" i="8"/>
  <c r="AB43" i="8"/>
  <c r="AA43" i="8"/>
  <c r="Z43" i="8"/>
  <c r="Y43" i="8"/>
  <c r="X43" i="8"/>
  <c r="W43" i="8"/>
  <c r="V43" i="8"/>
  <c r="U43" i="8"/>
  <c r="F43" i="8"/>
  <c r="B43" i="8"/>
  <c r="BB41" i="8"/>
  <c r="AZ41" i="8"/>
  <c r="AY41" i="8"/>
  <c r="AX41"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G41" i="8"/>
  <c r="BB40" i="8"/>
  <c r="AZ40" i="8"/>
  <c r="AY40" i="8"/>
  <c r="AX40" i="8"/>
  <c r="AW40" i="8"/>
  <c r="AV40" i="8"/>
  <c r="AU40" i="8"/>
  <c r="AT40" i="8"/>
  <c r="AS40" i="8"/>
  <c r="AR40" i="8"/>
  <c r="AQ40" i="8"/>
  <c r="AP40" i="8"/>
  <c r="AO40" i="8"/>
  <c r="AN40" i="8"/>
  <c r="AM40" i="8"/>
  <c r="AL40" i="8"/>
  <c r="AK40" i="8"/>
  <c r="AJ40" i="8"/>
  <c r="AI40" i="8"/>
  <c r="AH40" i="8"/>
  <c r="AG40" i="8"/>
  <c r="AF40" i="8"/>
  <c r="AE40" i="8"/>
  <c r="AD40" i="8"/>
  <c r="AC40" i="8"/>
  <c r="AB40" i="8"/>
  <c r="AA40" i="8"/>
  <c r="Z40" i="8"/>
  <c r="Y40" i="8"/>
  <c r="X40" i="8"/>
  <c r="W40" i="8"/>
  <c r="V40" i="8"/>
  <c r="U40" i="8"/>
  <c r="F40" i="8"/>
  <c r="B40" i="8"/>
  <c r="BB38" i="8"/>
  <c r="AZ38" i="8"/>
  <c r="AY38" i="8"/>
  <c r="AX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G38" i="8"/>
  <c r="BB37" i="8"/>
  <c r="AZ37" i="8"/>
  <c r="AY37" i="8"/>
  <c r="AX37" i="8"/>
  <c r="AW37" i="8"/>
  <c r="AV37" i="8"/>
  <c r="AU37" i="8"/>
  <c r="AT37" i="8"/>
  <c r="AS37" i="8"/>
  <c r="AR37" i="8"/>
  <c r="AQ37" i="8"/>
  <c r="AP37" i="8"/>
  <c r="AO37" i="8"/>
  <c r="AN37" i="8"/>
  <c r="AM37" i="8"/>
  <c r="AL37" i="8"/>
  <c r="AK37" i="8"/>
  <c r="AJ37" i="8"/>
  <c r="AI37" i="8"/>
  <c r="AH37" i="8"/>
  <c r="AG37" i="8"/>
  <c r="AF37" i="8"/>
  <c r="AE37" i="8"/>
  <c r="AD37" i="8"/>
  <c r="AC37" i="8"/>
  <c r="AB37" i="8"/>
  <c r="AA37" i="8"/>
  <c r="Z37" i="8"/>
  <c r="Y37" i="8"/>
  <c r="X37" i="8"/>
  <c r="W37" i="8"/>
  <c r="V37" i="8"/>
  <c r="U37" i="8"/>
  <c r="F37" i="8"/>
  <c r="B37" i="8"/>
  <c r="BB35" i="8"/>
  <c r="AZ35" i="8"/>
  <c r="AY35" i="8"/>
  <c r="AX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G35" i="8"/>
  <c r="BB34" i="8"/>
  <c r="AZ34" i="8"/>
  <c r="AY34" i="8"/>
  <c r="AX34" i="8"/>
  <c r="AW34" i="8"/>
  <c r="AV34" i="8"/>
  <c r="AU34" i="8"/>
  <c r="AT34" i="8"/>
  <c r="AS34" i="8"/>
  <c r="AR34" i="8"/>
  <c r="AQ34" i="8"/>
  <c r="AP34" i="8"/>
  <c r="AO34" i="8"/>
  <c r="AN34" i="8"/>
  <c r="AM34" i="8"/>
  <c r="AL34" i="8"/>
  <c r="AK34" i="8"/>
  <c r="AJ34" i="8"/>
  <c r="AI34" i="8"/>
  <c r="AH34" i="8"/>
  <c r="AG34" i="8"/>
  <c r="AF34" i="8"/>
  <c r="AE34" i="8"/>
  <c r="AD34" i="8"/>
  <c r="AC34" i="8"/>
  <c r="AB34" i="8"/>
  <c r="AA34" i="8"/>
  <c r="Z34" i="8"/>
  <c r="Y34" i="8"/>
  <c r="X34" i="8"/>
  <c r="W34" i="8"/>
  <c r="V34" i="8"/>
  <c r="U34" i="8"/>
  <c r="F34" i="8"/>
  <c r="B34" i="8"/>
  <c r="BB32" i="8"/>
  <c r="AZ32" i="8"/>
  <c r="AY32" i="8"/>
  <c r="AX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G32" i="8"/>
  <c r="BB31" i="8"/>
  <c r="AZ31" i="8"/>
  <c r="AY31" i="8"/>
  <c r="AX31" i="8"/>
  <c r="AW31" i="8"/>
  <c r="AV31" i="8"/>
  <c r="AU31" i="8"/>
  <c r="AT31" i="8"/>
  <c r="AS31" i="8"/>
  <c r="AR31" i="8"/>
  <c r="AQ31" i="8"/>
  <c r="AP31" i="8"/>
  <c r="AO31" i="8"/>
  <c r="AN31" i="8"/>
  <c r="AM31" i="8"/>
  <c r="AL31" i="8"/>
  <c r="AK31" i="8"/>
  <c r="AJ31" i="8"/>
  <c r="AI31" i="8"/>
  <c r="AH31" i="8"/>
  <c r="AG31" i="8"/>
  <c r="AF31" i="8"/>
  <c r="AE31" i="8"/>
  <c r="AD31" i="8"/>
  <c r="AC31" i="8"/>
  <c r="AB31" i="8"/>
  <c r="AA31" i="8"/>
  <c r="Z31" i="8"/>
  <c r="Y31" i="8"/>
  <c r="X31" i="8"/>
  <c r="W31" i="8"/>
  <c r="V31" i="8"/>
  <c r="U31" i="8"/>
  <c r="F31" i="8"/>
  <c r="B31" i="8"/>
  <c r="BB29" i="8"/>
  <c r="AZ29" i="8"/>
  <c r="AY29" i="8"/>
  <c r="AX29"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G29" i="8"/>
  <c r="BB28" i="8"/>
  <c r="AZ28" i="8"/>
  <c r="AY28" i="8"/>
  <c r="AX28" i="8"/>
  <c r="AW28" i="8"/>
  <c r="AV28" i="8"/>
  <c r="AU28" i="8"/>
  <c r="AT28" i="8"/>
  <c r="AS28" i="8"/>
  <c r="AR28" i="8"/>
  <c r="AQ28" i="8"/>
  <c r="AP28" i="8"/>
  <c r="AO28" i="8"/>
  <c r="AN28" i="8"/>
  <c r="AM28" i="8"/>
  <c r="AL28" i="8"/>
  <c r="AK28" i="8"/>
  <c r="AJ28" i="8"/>
  <c r="AI28" i="8"/>
  <c r="AH28" i="8"/>
  <c r="AG28" i="8"/>
  <c r="AF28" i="8"/>
  <c r="AE28" i="8"/>
  <c r="AD28" i="8"/>
  <c r="AC28" i="8"/>
  <c r="AB28" i="8"/>
  <c r="AA28" i="8"/>
  <c r="Z28" i="8"/>
  <c r="Y28" i="8"/>
  <c r="X28" i="8"/>
  <c r="W28" i="8"/>
  <c r="V28" i="8"/>
  <c r="U28" i="8"/>
  <c r="F28" i="8"/>
  <c r="B28" i="8"/>
  <c r="BB26" i="8"/>
  <c r="AZ26" i="8"/>
  <c r="AY26" i="8"/>
  <c r="AX26"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G26" i="8"/>
  <c r="BB25" i="8"/>
  <c r="AZ25" i="8"/>
  <c r="AY25" i="8"/>
  <c r="AX25" i="8"/>
  <c r="AW25" i="8"/>
  <c r="AV25" i="8"/>
  <c r="AU25" i="8"/>
  <c r="AT25" i="8"/>
  <c r="AS25" i="8"/>
  <c r="AR25" i="8"/>
  <c r="AQ25" i="8"/>
  <c r="AP25" i="8"/>
  <c r="AO25" i="8"/>
  <c r="AN25" i="8"/>
  <c r="AM25" i="8"/>
  <c r="AL25" i="8"/>
  <c r="AK25" i="8"/>
  <c r="AJ25" i="8"/>
  <c r="AI25" i="8"/>
  <c r="AH25" i="8"/>
  <c r="AG25" i="8"/>
  <c r="AF25" i="8"/>
  <c r="AE25" i="8"/>
  <c r="AD25" i="8"/>
  <c r="AC25" i="8"/>
  <c r="AB25" i="8"/>
  <c r="AA25" i="8"/>
  <c r="Z25" i="8"/>
  <c r="Y25" i="8"/>
  <c r="X25" i="8"/>
  <c r="W25" i="8"/>
  <c r="V25" i="8"/>
  <c r="U25" i="8"/>
  <c r="F25" i="8"/>
  <c r="B25" i="8"/>
  <c r="BB23" i="8"/>
  <c r="AZ23" i="8"/>
  <c r="AY23" i="8"/>
  <c r="AX23"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G23" i="8"/>
  <c r="BB22" i="8"/>
  <c r="AZ22" i="8"/>
  <c r="AY22" i="8"/>
  <c r="AX22" i="8"/>
  <c r="AW22" i="8"/>
  <c r="AV22" i="8"/>
  <c r="AU22" i="8"/>
  <c r="AT22" i="8"/>
  <c r="AS22" i="8"/>
  <c r="AR22" i="8"/>
  <c r="AQ22" i="8"/>
  <c r="AP22" i="8"/>
  <c r="AO22" i="8"/>
  <c r="AN22" i="8"/>
  <c r="AM22" i="8"/>
  <c r="AL22" i="8"/>
  <c r="AK22" i="8"/>
  <c r="AJ22" i="8"/>
  <c r="AI22" i="8"/>
  <c r="AH22" i="8"/>
  <c r="AG22" i="8"/>
  <c r="AF22" i="8"/>
  <c r="AE22" i="8"/>
  <c r="AD22" i="8"/>
  <c r="AC22" i="8"/>
  <c r="AB22" i="8"/>
  <c r="AA22" i="8"/>
  <c r="Z22" i="8"/>
  <c r="Y22" i="8"/>
  <c r="X22" i="8"/>
  <c r="W22" i="8"/>
  <c r="V22" i="8"/>
  <c r="U22" i="8"/>
  <c r="F22" i="8"/>
  <c r="AY19" i="8"/>
  <c r="AY20" i="8" s="1"/>
  <c r="AW19" i="8"/>
  <c r="AW20" i="8" s="1"/>
  <c r="AY18" i="8"/>
  <c r="AX18" i="8"/>
  <c r="AX19" i="8" s="1"/>
  <c r="AX20" i="8" s="1"/>
  <c r="AW18" i="8"/>
  <c r="AZ16" i="8"/>
  <c r="AD2" i="8"/>
  <c r="AV19" i="8" s="1"/>
  <c r="AV20" i="8" s="1"/>
  <c r="AK19" i="8" l="1"/>
  <c r="AK20" i="8" s="1"/>
  <c r="AL19" i="8"/>
  <c r="AL20" i="8" s="1"/>
  <c r="Y19" i="8"/>
  <c r="Y20" i="8" s="1"/>
  <c r="Z19" i="8"/>
  <c r="Z20" i="8" s="1"/>
  <c r="AG19" i="12"/>
  <c r="AG20" i="12" s="1"/>
  <c r="AT19" i="12"/>
  <c r="AT20" i="12" s="1"/>
  <c r="AG19" i="11"/>
  <c r="AG20" i="11" s="1"/>
  <c r="AH19" i="11"/>
  <c r="AH20" i="11" s="1"/>
  <c r="AJ19" i="11"/>
  <c r="AJ20" i="11" s="1"/>
  <c r="AI19" i="11"/>
  <c r="AI20" i="11" s="1"/>
  <c r="AR19" i="11"/>
  <c r="AR20" i="11" s="1"/>
  <c r="AS19" i="11"/>
  <c r="AS20" i="11" s="1"/>
  <c r="Y19" i="11"/>
  <c r="Y20" i="11" s="1"/>
  <c r="AK19" i="11"/>
  <c r="AK20" i="11" s="1"/>
  <c r="Z19" i="11"/>
  <c r="Z20" i="11" s="1"/>
  <c r="AL19" i="11"/>
  <c r="AL20" i="11" s="1"/>
  <c r="AA19" i="11"/>
  <c r="AA20" i="11" s="1"/>
  <c r="AM19" i="11"/>
  <c r="AM20" i="11" s="1"/>
  <c r="BC8" i="11"/>
  <c r="AB19" i="11"/>
  <c r="AB20" i="11" s="1"/>
  <c r="AN19" i="11"/>
  <c r="AN20" i="11" s="1"/>
  <c r="AC19" i="11"/>
  <c r="AC20" i="11" s="1"/>
  <c r="AO19" i="11"/>
  <c r="AO20" i="11" s="1"/>
  <c r="AD19" i="11"/>
  <c r="AD20" i="11" s="1"/>
  <c r="AP19" i="11"/>
  <c r="AP20" i="11" s="1"/>
  <c r="AE19" i="11"/>
  <c r="AE20" i="11" s="1"/>
  <c r="AA19" i="12"/>
  <c r="AA20" i="12" s="1"/>
  <c r="AM19" i="12"/>
  <c r="AM20" i="12" s="1"/>
  <c r="BC8" i="12"/>
  <c r="AB19" i="12"/>
  <c r="AB20" i="12" s="1"/>
  <c r="AN19" i="12"/>
  <c r="AN20" i="12" s="1"/>
  <c r="AC19" i="12"/>
  <c r="AC20" i="12" s="1"/>
  <c r="AO19" i="12"/>
  <c r="AO20" i="12" s="1"/>
  <c r="AD19" i="12"/>
  <c r="AD20" i="12" s="1"/>
  <c r="AP19" i="12"/>
  <c r="AP20" i="12" s="1"/>
  <c r="AE19" i="12"/>
  <c r="AE20" i="12" s="1"/>
  <c r="AQ19" i="12"/>
  <c r="AQ20" i="12" s="1"/>
  <c r="AF19" i="12"/>
  <c r="AF20" i="12" s="1"/>
  <c r="AR19" i="12"/>
  <c r="AR20" i="12" s="1"/>
  <c r="V19" i="12"/>
  <c r="V20" i="12" s="1"/>
  <c r="AH19" i="12"/>
  <c r="AH20" i="12" s="1"/>
  <c r="W19" i="12"/>
  <c r="W20" i="12" s="1"/>
  <c r="AI19" i="12"/>
  <c r="AI20" i="12" s="1"/>
  <c r="AU19" i="12"/>
  <c r="AU20" i="12" s="1"/>
  <c r="X19" i="12"/>
  <c r="X20" i="12" s="1"/>
  <c r="AJ19" i="12"/>
  <c r="AJ20" i="12" s="1"/>
  <c r="AA19" i="8"/>
  <c r="AA20" i="8" s="1"/>
  <c r="AM19" i="8"/>
  <c r="AM20" i="8" s="1"/>
  <c r="BC8" i="8"/>
  <c r="AB19" i="8"/>
  <c r="AB20" i="8" s="1"/>
  <c r="AN19" i="8"/>
  <c r="AN20" i="8" s="1"/>
  <c r="AC19" i="8"/>
  <c r="AC20" i="8" s="1"/>
  <c r="AO19" i="8"/>
  <c r="AO20" i="8" s="1"/>
  <c r="AD19" i="8"/>
  <c r="AD20" i="8" s="1"/>
  <c r="AP19" i="8"/>
  <c r="AP20" i="8" s="1"/>
  <c r="AE19" i="8"/>
  <c r="AE20" i="8" s="1"/>
  <c r="AQ19" i="8"/>
  <c r="AQ20" i="8" s="1"/>
  <c r="AF19" i="8"/>
  <c r="AF20" i="8" s="1"/>
  <c r="AR19" i="8"/>
  <c r="AR20" i="8" s="1"/>
  <c r="AG19" i="8"/>
  <c r="AG20" i="8" s="1"/>
  <c r="U19" i="8"/>
  <c r="U20" i="8" s="1"/>
  <c r="AS19" i="8"/>
  <c r="AS20" i="8" s="1"/>
  <c r="V19" i="8"/>
  <c r="V20" i="8" s="1"/>
  <c r="AH19" i="8"/>
  <c r="AH20" i="8" s="1"/>
  <c r="AT19" i="8"/>
  <c r="AT20" i="8" s="1"/>
  <c r="AI19" i="8"/>
  <c r="AI20" i="8" s="1"/>
  <c r="W19" i="8"/>
  <c r="W20" i="8" s="1"/>
  <c r="AU19" i="8"/>
  <c r="AU20" i="8" s="1"/>
  <c r="X19" i="8"/>
  <c r="X20" i="8" s="1"/>
  <c r="AJ19" i="8"/>
  <c r="AJ20" i="8" s="1"/>
</calcChain>
</file>

<file path=xl/sharedStrings.xml><?xml version="1.0" encoding="utf-8"?>
<sst xmlns="http://schemas.openxmlformats.org/spreadsheetml/2006/main" count="1808" uniqueCount="254">
  <si>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</si>
  <si>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</si>
  <si>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</si>
  <si>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</si>
  <si>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</si>
  <si>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</si>
  <si>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</si>
  <si>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</si>
  <si>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</si>
  <si>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</si>
  <si>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</si>
  <si>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</si>
  <si>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</si>
  <si>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</si>
  <si>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</si>
  <si>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</si>
  <si>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</si>
  <si>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</si>
  <si>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</si>
  <si>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</si>
  <si>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</si>
  <si>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</si>
  <si>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</si>
  <si>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</si>
  <si>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</si>
  <si>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</si>
  <si>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</si>
  <si>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</si>
  <si>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</si>
  <si>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</si>
  <si>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</si>
  <si>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</si>
  <si>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</si>
  <si>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</si>
  <si>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</si>
  <si>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</si>
  <si>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</si>
  <si>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</si>
  <si>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</si>
  <si>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</si>
  <si>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</si>
  <si>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</si>
  <si>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</si>
  <si>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</si>
  <si>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</si>
  <si>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</si>
  <si>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</si>
  <si>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</si>
  <si>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</si>
  <si>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</si>
  <si>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</si>
  <si>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</si>
  <si>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</si>
  <si>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</si>
  <si>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</si>
  <si>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</si>
  <si>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</si>
  <si>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</si>
  <si>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</si>
  <si>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</si>
  <si>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</si>
  <si>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</si>
  <si>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</si>
  <si>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</si>
  <si>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</si>
  <si>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</si>
  <si>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</si>
  <si>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</si>
  <si>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</si>
  <si>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</si>
  <si>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</si>
  <si>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</si>
  <si>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</si>
  <si>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</si>
  <si>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</si>
  <si>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</si>
  <si>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</si>
  <si>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</si>
  <si>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</si>
  <si>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</si>
  <si>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</si>
  <si>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</si>
  <si>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</si>
  <si>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</si>
  <si>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</si>
  <si>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</si>
  <si>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</si>
  <si>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</si>
  <si>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</si>
  <si>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</si>
  <si>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</si>
  <si>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</si>
  <si>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</si>
  <si>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</si>
  <si>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</si>
  <si>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</si>
  <si>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</si>
  <si>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</si>
  <si>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</si>
  <si>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</si>
  <si>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</si>
  <si>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</si>
  <si>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</si>
  <si>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</si>
  <si>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</si>
  <si>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</si>
  <si>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</si>
  <si>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</si>
  <si>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</si>
  <si>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</si>
  <si>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</si>
  <si>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</si>
  <si>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</si>
  <si>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</si>
  <si>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</si>
  <si>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</si>
  <si>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</si>
  <si>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</si>
  <si>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</si>
  <si>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</si>
  <si>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</si>
  <si>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</si>
  <si>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</si>
  <si>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</si>
  <si>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</si>
  <si>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</si>
  <si>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</si>
  <si>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</si>
  <si>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</si>
  <si>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</si>
  <si>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</si>
  <si>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</si>
  <si>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</si>
  <si>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</si>
  <si>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</si>
  <si>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</si>
  <si>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</si>
  <si>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</si>
  <si>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</si>
  <si>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</si>
  <si>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</si>
  <si>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</si>
  <si>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</si>
  <si>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</si>
  <si>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</si>
  <si>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</si>
  <si>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</si>
  <si>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</si>
  <si>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</si>
  <si>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</si>
  <si>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</si>
  <si>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</si>
  <si>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</si>
  <si>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</si>
  <si>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</si>
  <si>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</si>
  <si>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</si>
  <si>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</si>
  <si>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</si>
  <si>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</si>
  <si>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</si>
  <si>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</si>
  <si>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</si>
  <si>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</si>
  <si>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</si>
  <si>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</si>
  <si>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</si>
  <si>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</si>
  <si>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</si>
  <si>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</si>
  <si>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</si>
  <si>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</si>
  <si>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</si>
  <si>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</si>
  <si>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</si>
  <si>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</si>
  <si>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</si>
  <si>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</si>
  <si>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</si>
  <si>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</si>
  <si>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</si>
  <si>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</si>
  <si>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</si>
  <si>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</si>
  <si>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</si>
  <si>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</si>
  <si>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</si>
  <si>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</si>
  <si>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</si>
  <si>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</si>
  <si>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</si>
  <si>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</si>
  <si>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</si>
  <si>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</si>
  <si>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</si>
  <si>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</si>
  <si>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</si>
  <si>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</si>
  <si>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</si>
  <si>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</si>
  <si>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</si>
  <si>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</si>
  <si>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</si>
  <si>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</si>
  <si>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</si>
  <si>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</si>
  <si>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</si>
  <si>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</si>
  <si>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</si>
  <si>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</si>
  <si>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</si>
  <si>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</si>
  <si>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</si>
  <si>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</si>
  <si>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</si>
  <si>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</si>
  <si>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</si>
  <si>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</si>
  <si>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</si>
  <si>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</si>
  <si>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</si>
  <si>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</si>
  <si>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</si>
  <si>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</si>
  <si>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</si>
  <si>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</si>
  <si>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</si>
  <si>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</si>
  <si>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</si>
  <si>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</si>
  <si>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</si>
  <si>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</si>
  <si>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</si>
  <si>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</si>
  <si>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</si>
  <si>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（標準様式1）</t>
    <rPh sb="1" eb="3">
      <t>ヒョウジュン</t>
    </rPh>
    <rPh sb="3" eb="5">
      <t>ヨウシキ</t>
    </rPh>
    <phoneticPr fontId="3"/>
  </si>
  <si>
    <t>　(2)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</si>
  <si>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(3)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</si>
  <si>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(4)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</si>
  <si>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(5)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</si>
  <si>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</si>
  <si>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</si>
  <si>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</si>
  <si>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</si>
  <si>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</si>
  <si>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</si>
  <si>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</si>
  <si>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</si>
  <si>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(14) 通いサービスの利用者数を入力してください。</t>
    <rPh sb="6" eb="7">
      <t>カヨ</t>
    </rPh>
    <rPh sb="13" eb="16">
      <t>リヨウシャ</t>
    </rPh>
    <rPh sb="16" eb="17">
      <t>スウ</t>
    </rPh>
    <rPh sb="18" eb="20">
      <t>ニュウリョク</t>
    </rPh>
    <phoneticPr fontId="2"/>
  </si>
  <si>
    <t>　(15) 宿泊サービスの利用者数を入力してください。</t>
    <rPh sb="6" eb="8">
      <t>シュクハク</t>
    </rPh>
    <rPh sb="13" eb="16">
      <t>リヨウシャ</t>
    </rPh>
    <rPh sb="16" eb="17">
      <t>スウ</t>
    </rPh>
    <rPh sb="18" eb="20">
      <t>ニュウリョク</t>
    </rPh>
    <phoneticPr fontId="2"/>
  </si>
  <si>
    <t>　(16)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</si>
  <si>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(17)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</si>
  <si>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実績</t>
    <rPh sb="0" eb="2">
      <t>ジッセキ</t>
    </rPh>
    <phoneticPr fontId="2"/>
  </si>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</sst>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68</xdr:row>
      <xdr:rowOff>38100</xdr:rowOff>
    </xdr:from>
    <xdr:to>
      <xdr:col>16</xdr:col>
      <xdr:colOff>114300</xdr:colOff>
      <xdr:row>77</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view="pageBreakPreview" topLeftCell="T1" zoomScaleNormal="55" zoomScaleSheetLayoutView="100" workbookViewId="0">
      <selection activeCell="BC4" sqref="BC4:BF4"/>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235</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8</v>
      </c>
      <c r="AB2" s="379"/>
      <c r="AC2" s="112" t="s">
        <v>28</v>
      </c>
      <c r="AD2" s="380">
        <f>IF(AA2=0,"",YEAR(DATE(2018+AA2,1,1)))</f>
        <v>2026</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196</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253</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202</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218</v>
      </c>
      <c r="AO10" s="66"/>
      <c r="AP10" s="77"/>
      <c r="AQ10" s="66"/>
      <c r="AR10" s="70"/>
      <c r="AS10" s="70"/>
      <c r="AT10" s="77"/>
      <c r="AU10" s="66"/>
      <c r="AV10" s="78"/>
      <c r="AW10" s="78"/>
      <c r="AX10" s="78"/>
      <c r="AY10" s="66"/>
      <c r="AZ10" s="66"/>
      <c r="BA10" s="67" t="s">
        <v>233</v>
      </c>
      <c r="BB10" s="66"/>
      <c r="BC10" s="384">
        <v>9</v>
      </c>
      <c r="BD10" s="38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219</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220</v>
      </c>
      <c r="D16" s="345"/>
      <c r="E16" s="346"/>
      <c r="F16" s="114"/>
      <c r="G16" s="33"/>
      <c r="H16" s="353" t="s">
        <v>221</v>
      </c>
      <c r="I16" s="356" t="s">
        <v>222</v>
      </c>
      <c r="J16" s="345"/>
      <c r="K16" s="345"/>
      <c r="L16" s="346"/>
      <c r="M16" s="356" t="s">
        <v>223</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224</v>
      </c>
      <c r="AJ16" s="116"/>
      <c r="AK16" s="116"/>
      <c r="AL16" s="116"/>
      <c r="AM16" s="116"/>
      <c r="AN16" s="116" t="s">
        <v>198</v>
      </c>
      <c r="AO16" s="116"/>
      <c r="AP16" s="118"/>
      <c r="AQ16" s="117"/>
      <c r="AR16" s="116" t="s">
        <v>197</v>
      </c>
      <c r="AS16" s="116"/>
      <c r="AT16" s="116"/>
      <c r="AU16" s="116"/>
      <c r="AV16" s="116"/>
      <c r="AW16" s="116"/>
      <c r="AX16" s="116"/>
      <c r="AY16" s="119"/>
      <c r="AZ16" s="359" t="str">
        <f>IF(BC3="計画","(11)1～4週目の勤務時間数合計","(11)1か月の勤務時間数　合計")</f>
        <v>(11)1か月の勤務時間数　合計</v>
      </c>
      <c r="BA16" s="360"/>
      <c r="BB16" s="365" t="s">
        <v>225</v>
      </c>
      <c r="BC16" s="366"/>
      <c r="BD16" s="344" t="s">
        <v>226</v>
      </c>
      <c r="BE16" s="345"/>
      <c r="BF16" s="345"/>
      <c r="BG16" s="345"/>
      <c r="BH16" s="371"/>
    </row>
    <row r="17" spans="2:60" ht="20.25" customHeight="1" x14ac:dyDescent="0.4">
      <c r="B17" s="342"/>
      <c r="C17" s="347"/>
      <c r="D17" s="348"/>
      <c r="E17" s="349"/>
      <c r="F17" s="120"/>
      <c r="G17" s="32"/>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20"/>
      <c r="G18" s="32"/>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20"/>
      <c r="G19" s="32"/>
      <c r="H19" s="354"/>
      <c r="I19" s="357"/>
      <c r="J19" s="348"/>
      <c r="K19" s="348"/>
      <c r="L19" s="349"/>
      <c r="M19" s="357"/>
      <c r="N19" s="348"/>
      <c r="O19" s="349"/>
      <c r="P19" s="357"/>
      <c r="Q19" s="348"/>
      <c r="R19" s="348"/>
      <c r="S19" s="348"/>
      <c r="T19" s="372"/>
      <c r="U19" s="132">
        <f>WEEKDAY(DATE($AD$2,$AH$2,1))</f>
        <v>4</v>
      </c>
      <c r="V19" s="133">
        <f>WEEKDAY(DATE($AD$2,$AH$2,2))</f>
        <v>5</v>
      </c>
      <c r="W19" s="133">
        <f>WEEKDAY(DATE($AD$2,$AH$2,3))</f>
        <v>6</v>
      </c>
      <c r="X19" s="133">
        <f>WEEKDAY(DATE($AD$2,$AH$2,4))</f>
        <v>7</v>
      </c>
      <c r="Y19" s="133">
        <f>WEEKDAY(DATE($AD$2,$AH$2,5))</f>
        <v>1</v>
      </c>
      <c r="Z19" s="133">
        <f>WEEKDAY(DATE($AD$2,$AH$2,6))</f>
        <v>2</v>
      </c>
      <c r="AA19" s="134">
        <f>WEEKDAY(DATE($AD$2,$AH$2,7))</f>
        <v>3</v>
      </c>
      <c r="AB19" s="135">
        <f>WEEKDAY(DATE($AD$2,$AH$2,8))</f>
        <v>4</v>
      </c>
      <c r="AC19" s="133">
        <f>WEEKDAY(DATE($AD$2,$AH$2,9))</f>
        <v>5</v>
      </c>
      <c r="AD19" s="133">
        <f>WEEKDAY(DATE($AD$2,$AH$2,10))</f>
        <v>6</v>
      </c>
      <c r="AE19" s="133">
        <f>WEEKDAY(DATE($AD$2,$AH$2,11))</f>
        <v>7</v>
      </c>
      <c r="AF19" s="133">
        <f>WEEKDAY(DATE($AD$2,$AH$2,12))</f>
        <v>1</v>
      </c>
      <c r="AG19" s="133">
        <f>WEEKDAY(DATE($AD$2,$AH$2,13))</f>
        <v>2</v>
      </c>
      <c r="AH19" s="134">
        <f>WEEKDAY(DATE($AD$2,$AH$2,14))</f>
        <v>3</v>
      </c>
      <c r="AI19" s="135">
        <f>WEEKDAY(DATE($AD$2,$AH$2,15))</f>
        <v>4</v>
      </c>
      <c r="AJ19" s="133">
        <f>WEEKDAY(DATE($AD$2,$AH$2,16))</f>
        <v>5</v>
      </c>
      <c r="AK19" s="133">
        <f>WEEKDAY(DATE($AD$2,$AH$2,17))</f>
        <v>6</v>
      </c>
      <c r="AL19" s="133">
        <f>WEEKDAY(DATE($AD$2,$AH$2,18))</f>
        <v>7</v>
      </c>
      <c r="AM19" s="133">
        <f>WEEKDAY(DATE($AD$2,$AH$2,19))</f>
        <v>1</v>
      </c>
      <c r="AN19" s="133">
        <f>WEEKDAY(DATE($AD$2,$AH$2,20))</f>
        <v>2</v>
      </c>
      <c r="AO19" s="134">
        <f>WEEKDAY(DATE($AD$2,$AH$2,21))</f>
        <v>3</v>
      </c>
      <c r="AP19" s="135">
        <f>WEEKDAY(DATE($AD$2,$AH$2,22))</f>
        <v>4</v>
      </c>
      <c r="AQ19" s="133">
        <f>WEEKDAY(DATE($AD$2,$AH$2,23))</f>
        <v>5</v>
      </c>
      <c r="AR19" s="133">
        <f>WEEKDAY(DATE($AD$2,$AH$2,24))</f>
        <v>6</v>
      </c>
      <c r="AS19" s="133">
        <f>WEEKDAY(DATE($AD$2,$AH$2,25))</f>
        <v>7</v>
      </c>
      <c r="AT19" s="133">
        <f>WEEKDAY(DATE($AD$2,$AH$2,26))</f>
        <v>1</v>
      </c>
      <c r="AU19" s="133">
        <f>WEEKDAY(DATE($AD$2,$AH$2,27))</f>
        <v>2</v>
      </c>
      <c r="AV19" s="134">
        <f>WEEKDAY(DATE($AD$2,$AH$2,28))</f>
        <v>3</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21"/>
      <c r="G20" s="34"/>
      <c r="H20" s="355"/>
      <c r="I20" s="358"/>
      <c r="J20" s="351"/>
      <c r="K20" s="351"/>
      <c r="L20" s="352"/>
      <c r="M20" s="358"/>
      <c r="N20" s="351"/>
      <c r="O20" s="352"/>
      <c r="P20" s="358"/>
      <c r="Q20" s="351"/>
      <c r="R20" s="351"/>
      <c r="S20" s="351"/>
      <c r="T20" s="373"/>
      <c r="U20" s="139" t="str">
        <f>IF(U19=1,"日",IF(U19=2,"月",IF(U19=3,"火",IF(U19=4,"水",IF(U19=5,"木",IF(U19=6,"金","土"))))))</f>
        <v>水</v>
      </c>
      <c r="V20" s="140" t="str">
        <f t="shared" ref="V20:AV20" si="0">IF(V19=1,"日",IF(V19=2,"月",IF(V19=3,"火",IF(V19=4,"水",IF(V19=5,"木",IF(V19=6,"金","土"))))))</f>
        <v>木</v>
      </c>
      <c r="W20" s="140" t="str">
        <f t="shared" si="0"/>
        <v>金</v>
      </c>
      <c r="X20" s="140" t="str">
        <f t="shared" si="0"/>
        <v>土</v>
      </c>
      <c r="Y20" s="140" t="str">
        <f t="shared" si="0"/>
        <v>日</v>
      </c>
      <c r="Z20" s="140" t="str">
        <f t="shared" si="0"/>
        <v>月</v>
      </c>
      <c r="AA20" s="141" t="str">
        <f t="shared" si="0"/>
        <v>火</v>
      </c>
      <c r="AB20" s="142" t="str">
        <f>IF(AB19=1,"日",IF(AB19=2,"月",IF(AB19=3,"火",IF(AB19=4,"水",IF(AB19=5,"木",IF(AB19=6,"金","土"))))))</f>
        <v>水</v>
      </c>
      <c r="AC20" s="140" t="str">
        <f t="shared" si="0"/>
        <v>木</v>
      </c>
      <c r="AD20" s="140" t="str">
        <f t="shared" si="0"/>
        <v>金</v>
      </c>
      <c r="AE20" s="140" t="str">
        <f t="shared" si="0"/>
        <v>土</v>
      </c>
      <c r="AF20" s="140" t="str">
        <f t="shared" si="0"/>
        <v>日</v>
      </c>
      <c r="AG20" s="140" t="str">
        <f t="shared" si="0"/>
        <v>月</v>
      </c>
      <c r="AH20" s="141" t="str">
        <f t="shared" si="0"/>
        <v>火</v>
      </c>
      <c r="AI20" s="142" t="str">
        <f>IF(AI19=1,"日",IF(AI19=2,"月",IF(AI19=3,"火",IF(AI19=4,"水",IF(AI19=5,"木",IF(AI19=6,"金","土"))))))</f>
        <v>水</v>
      </c>
      <c r="AJ20" s="140" t="str">
        <f t="shared" si="0"/>
        <v>木</v>
      </c>
      <c r="AK20" s="140" t="str">
        <f t="shared" si="0"/>
        <v>金</v>
      </c>
      <c r="AL20" s="140" t="str">
        <f t="shared" si="0"/>
        <v>土</v>
      </c>
      <c r="AM20" s="140" t="str">
        <f t="shared" si="0"/>
        <v>日</v>
      </c>
      <c r="AN20" s="140" t="str">
        <f t="shared" si="0"/>
        <v>月</v>
      </c>
      <c r="AO20" s="141" t="str">
        <f t="shared" si="0"/>
        <v>火</v>
      </c>
      <c r="AP20" s="142" t="str">
        <f>IF(AP19=1,"日",IF(AP19=2,"月",IF(AP19=3,"火",IF(AP19=4,"水",IF(AP19=5,"木",IF(AP19=6,"金","土"))))))</f>
        <v>水</v>
      </c>
      <c r="AQ20" s="140" t="str">
        <f t="shared" si="0"/>
        <v>木</v>
      </c>
      <c r="AR20" s="140" t="str">
        <f t="shared" si="0"/>
        <v>金</v>
      </c>
      <c r="AS20" s="140" t="str">
        <f t="shared" si="0"/>
        <v>土</v>
      </c>
      <c r="AT20" s="140" t="str">
        <f t="shared" si="0"/>
        <v>日</v>
      </c>
      <c r="AU20" s="140" t="str">
        <f t="shared" si="0"/>
        <v>月</v>
      </c>
      <c r="AV20" s="141" t="str">
        <f t="shared" si="0"/>
        <v>火</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t="s">
        <v>77</v>
      </c>
      <c r="D21" s="299"/>
      <c r="E21" s="300"/>
      <c r="F21" s="169"/>
      <c r="G21" s="123"/>
      <c r="H21" s="304" t="s">
        <v>114</v>
      </c>
      <c r="I21" s="301" t="s">
        <v>79</v>
      </c>
      <c r="J21" s="302"/>
      <c r="K21" s="302"/>
      <c r="L21" s="303"/>
      <c r="M21" s="338" t="s">
        <v>113</v>
      </c>
      <c r="N21" s="339"/>
      <c r="O21" s="340"/>
      <c r="P21" s="51" t="s">
        <v>18</v>
      </c>
      <c r="Q21" s="22"/>
      <c r="R21" s="22"/>
      <c r="S21" s="20"/>
      <c r="T21" s="52"/>
      <c r="U21" s="207" t="s">
        <v>41</v>
      </c>
      <c r="V21" s="207" t="s">
        <v>199</v>
      </c>
      <c r="W21" s="207" t="s">
        <v>199</v>
      </c>
      <c r="X21" s="207"/>
      <c r="Y21" s="207" t="s">
        <v>41</v>
      </c>
      <c r="Z21" s="207" t="s">
        <v>41</v>
      </c>
      <c r="AA21" s="208"/>
      <c r="AB21" s="209" t="s">
        <v>41</v>
      </c>
      <c r="AC21" s="207"/>
      <c r="AD21" s="207" t="s">
        <v>199</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169</v>
      </c>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24" t="str">
        <f>C21</f>
        <v>管理者</v>
      </c>
      <c r="G22" s="126"/>
      <c r="H22" s="243"/>
      <c r="I22" s="258"/>
      <c r="J22" s="259"/>
      <c r="K22" s="259"/>
      <c r="L22" s="260"/>
      <c r="M22" s="248"/>
      <c r="N22" s="249"/>
      <c r="O22" s="250"/>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
      <c r="B23" s="127"/>
      <c r="C23" s="277"/>
      <c r="D23" s="278"/>
      <c r="E23" s="279"/>
      <c r="F23" s="170"/>
      <c r="G23" s="128" t="str">
        <f>C21</f>
        <v>管理者</v>
      </c>
      <c r="H23" s="244"/>
      <c r="I23" s="261"/>
      <c r="J23" s="262"/>
      <c r="K23" s="262"/>
      <c r="L23" s="263"/>
      <c r="M23" s="251"/>
      <c r="N23" s="252"/>
      <c r="O23" s="253"/>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t="s">
        <v>78</v>
      </c>
      <c r="D24" s="272"/>
      <c r="E24" s="273"/>
      <c r="F24" s="171"/>
      <c r="G24" s="130"/>
      <c r="H24" s="305" t="s">
        <v>114</v>
      </c>
      <c r="I24" s="255" t="s">
        <v>78</v>
      </c>
      <c r="J24" s="256"/>
      <c r="K24" s="256"/>
      <c r="L24" s="257"/>
      <c r="M24" s="245" t="s">
        <v>133</v>
      </c>
      <c r="N24" s="246"/>
      <c r="O24" s="247"/>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24" t="str">
        <f>C24</f>
        <v>介護支援専門員</v>
      </c>
      <c r="G25" s="126"/>
      <c r="H25" s="243"/>
      <c r="I25" s="258"/>
      <c r="J25" s="259"/>
      <c r="K25" s="259"/>
      <c r="L25" s="260"/>
      <c r="M25" s="248"/>
      <c r="N25" s="249"/>
      <c r="O25" s="250"/>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
      <c r="B26" s="127"/>
      <c r="C26" s="277"/>
      <c r="D26" s="278"/>
      <c r="E26" s="279"/>
      <c r="F26" s="170"/>
      <c r="G26" s="128" t="str">
        <f>C24</f>
        <v>介護支援専門員</v>
      </c>
      <c r="H26" s="244"/>
      <c r="I26" s="261"/>
      <c r="J26" s="262"/>
      <c r="K26" s="262"/>
      <c r="L26" s="263"/>
      <c r="M26" s="251"/>
      <c r="N26" s="252"/>
      <c r="O26" s="253"/>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t="s">
        <v>88</v>
      </c>
      <c r="D27" s="272"/>
      <c r="E27" s="273"/>
      <c r="F27" s="124"/>
      <c r="G27" s="126"/>
      <c r="H27" s="242" t="s">
        <v>114</v>
      </c>
      <c r="I27" s="255" t="s">
        <v>19</v>
      </c>
      <c r="J27" s="256"/>
      <c r="K27" s="256"/>
      <c r="L27" s="257"/>
      <c r="M27" s="245" t="s">
        <v>134</v>
      </c>
      <c r="N27" s="246"/>
      <c r="O27" s="247"/>
      <c r="P27" s="21" t="s">
        <v>18</v>
      </c>
      <c r="Q27" s="27"/>
      <c r="R27" s="27"/>
      <c r="S27" s="15"/>
      <c r="T27" s="55"/>
      <c r="U27" s="216" t="s">
        <v>47</v>
      </c>
      <c r="V27" s="217" t="s">
        <v>48</v>
      </c>
      <c r="W27" s="217"/>
      <c r="X27" s="217" t="s">
        <v>39</v>
      </c>
      <c r="Y27" s="217" t="s">
        <v>199</v>
      </c>
      <c r="Z27" s="217"/>
      <c r="AA27" s="218" t="s">
        <v>39</v>
      </c>
      <c r="AB27" s="216" t="s">
        <v>200</v>
      </c>
      <c r="AC27" s="217" t="s">
        <v>48</v>
      </c>
      <c r="AD27" s="217" t="s">
        <v>41</v>
      </c>
      <c r="AE27" s="217"/>
      <c r="AF27" s="217" t="s">
        <v>194</v>
      </c>
      <c r="AG27" s="217" t="s">
        <v>199</v>
      </c>
      <c r="AH27" s="218"/>
      <c r="AI27" s="216" t="s">
        <v>41</v>
      </c>
      <c r="AJ27" s="217" t="s">
        <v>47</v>
      </c>
      <c r="AK27" s="217" t="s">
        <v>201</v>
      </c>
      <c r="AL27" s="217"/>
      <c r="AM27" s="217"/>
      <c r="AN27" s="217" t="s">
        <v>47</v>
      </c>
      <c r="AO27" s="218" t="s">
        <v>48</v>
      </c>
      <c r="AP27" s="216"/>
      <c r="AQ27" s="217" t="s">
        <v>194</v>
      </c>
      <c r="AR27" s="217" t="s">
        <v>41</v>
      </c>
      <c r="AS27" s="217" t="s">
        <v>200</v>
      </c>
      <c r="AT27" s="217" t="s">
        <v>48</v>
      </c>
      <c r="AU27" s="217"/>
      <c r="AV27" s="218" t="s">
        <v>167</v>
      </c>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24" t="str">
        <f>C27</f>
        <v>介護従業者</v>
      </c>
      <c r="G28" s="126"/>
      <c r="H28" s="243"/>
      <c r="I28" s="258"/>
      <c r="J28" s="259"/>
      <c r="K28" s="259"/>
      <c r="L28" s="260"/>
      <c r="M28" s="248"/>
      <c r="N28" s="249"/>
      <c r="O28" s="250"/>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
      <c r="B29" s="127"/>
      <c r="C29" s="277"/>
      <c r="D29" s="278"/>
      <c r="E29" s="279"/>
      <c r="F29" s="170"/>
      <c r="G29" s="128" t="str">
        <f>C27</f>
        <v>介護従業者</v>
      </c>
      <c r="H29" s="244"/>
      <c r="I29" s="261"/>
      <c r="J29" s="262"/>
      <c r="K29" s="262"/>
      <c r="L29" s="263"/>
      <c r="M29" s="251"/>
      <c r="N29" s="252"/>
      <c r="O29" s="253"/>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
      <c r="B30" s="129"/>
      <c r="C30" s="271" t="s">
        <v>88</v>
      </c>
      <c r="D30" s="272"/>
      <c r="E30" s="273"/>
      <c r="F30" s="124"/>
      <c r="G30" s="126"/>
      <c r="H30" s="242" t="s">
        <v>114</v>
      </c>
      <c r="I30" s="255" t="s">
        <v>19</v>
      </c>
      <c r="J30" s="256"/>
      <c r="K30" s="256"/>
      <c r="L30" s="257"/>
      <c r="M30" s="245" t="s">
        <v>135</v>
      </c>
      <c r="N30" s="246"/>
      <c r="O30" s="247"/>
      <c r="P30" s="21" t="s">
        <v>18</v>
      </c>
      <c r="Q30" s="27"/>
      <c r="R30" s="27"/>
      <c r="S30" s="15"/>
      <c r="T30" s="55"/>
      <c r="U30" s="216"/>
      <c r="V30" s="217" t="s">
        <v>175</v>
      </c>
      <c r="W30" s="217" t="s">
        <v>176</v>
      </c>
      <c r="X30" s="217" t="s">
        <v>167</v>
      </c>
      <c r="Y30" s="217"/>
      <c r="Z30" s="217" t="s">
        <v>175</v>
      </c>
      <c r="AA30" s="218" t="s">
        <v>176</v>
      </c>
      <c r="AB30" s="216"/>
      <c r="AC30" s="217" t="s">
        <v>167</v>
      </c>
      <c r="AD30" s="217" t="s">
        <v>175</v>
      </c>
      <c r="AE30" s="217" t="s">
        <v>176</v>
      </c>
      <c r="AF30" s="217"/>
      <c r="AG30" s="217" t="s">
        <v>168</v>
      </c>
      <c r="AH30" s="218" t="s">
        <v>167</v>
      </c>
      <c r="AI30" s="216"/>
      <c r="AJ30" s="217" t="s">
        <v>167</v>
      </c>
      <c r="AK30" s="217" t="s">
        <v>169</v>
      </c>
      <c r="AL30" s="217" t="s">
        <v>175</v>
      </c>
      <c r="AM30" s="217" t="s">
        <v>176</v>
      </c>
      <c r="AN30" s="217"/>
      <c r="AO30" s="218" t="s">
        <v>167</v>
      </c>
      <c r="AP30" s="216" t="s">
        <v>168</v>
      </c>
      <c r="AQ30" s="217" t="s">
        <v>169</v>
      </c>
      <c r="AR30" s="217" t="s">
        <v>175</v>
      </c>
      <c r="AS30" s="217" t="s">
        <v>176</v>
      </c>
      <c r="AT30" s="217"/>
      <c r="AU30" s="217"/>
      <c r="AV30" s="218" t="s">
        <v>167</v>
      </c>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24" t="str">
        <f>C30</f>
        <v>介護従業者</v>
      </c>
      <c r="G31" s="126"/>
      <c r="H31" s="243"/>
      <c r="I31" s="258"/>
      <c r="J31" s="259"/>
      <c r="K31" s="259"/>
      <c r="L31" s="260"/>
      <c r="M31" s="248"/>
      <c r="N31" s="249"/>
      <c r="O31" s="250"/>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
      <c r="B32" s="127"/>
      <c r="C32" s="277"/>
      <c r="D32" s="278"/>
      <c r="E32" s="279"/>
      <c r="F32" s="170"/>
      <c r="G32" s="128" t="str">
        <f>C30</f>
        <v>介護従業者</v>
      </c>
      <c r="H32" s="244"/>
      <c r="I32" s="261"/>
      <c r="J32" s="262"/>
      <c r="K32" s="262"/>
      <c r="L32" s="263"/>
      <c r="M32" s="251"/>
      <c r="N32" s="252"/>
      <c r="O32" s="253"/>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
      <c r="B33" s="129"/>
      <c r="C33" s="271" t="s">
        <v>88</v>
      </c>
      <c r="D33" s="272"/>
      <c r="E33" s="273"/>
      <c r="F33" s="124"/>
      <c r="G33" s="126"/>
      <c r="H33" s="242" t="s">
        <v>114</v>
      </c>
      <c r="I33" s="255" t="s">
        <v>19</v>
      </c>
      <c r="J33" s="256"/>
      <c r="K33" s="256"/>
      <c r="L33" s="257"/>
      <c r="M33" s="245" t="s">
        <v>136</v>
      </c>
      <c r="N33" s="246"/>
      <c r="O33" s="247"/>
      <c r="P33" s="21" t="s">
        <v>18</v>
      </c>
      <c r="Q33" s="27"/>
      <c r="R33" s="27"/>
      <c r="S33" s="15"/>
      <c r="T33" s="55"/>
      <c r="U33" s="216" t="s">
        <v>209</v>
      </c>
      <c r="V33" s="217" t="s">
        <v>167</v>
      </c>
      <c r="W33" s="217"/>
      <c r="X33" s="217" t="s">
        <v>167</v>
      </c>
      <c r="Y33" s="217" t="s">
        <v>209</v>
      </c>
      <c r="Z33" s="217" t="s">
        <v>209</v>
      </c>
      <c r="AA33" s="218"/>
      <c r="AB33" s="216" t="s">
        <v>209</v>
      </c>
      <c r="AC33" s="217" t="s">
        <v>209</v>
      </c>
      <c r="AD33" s="217" t="s">
        <v>209</v>
      </c>
      <c r="AE33" s="217" t="s">
        <v>209</v>
      </c>
      <c r="AF33" s="217" t="s">
        <v>209</v>
      </c>
      <c r="AG33" s="217"/>
      <c r="AH33" s="218"/>
      <c r="AI33" s="216" t="s">
        <v>209</v>
      </c>
      <c r="AJ33" s="217"/>
      <c r="AK33" s="217" t="s">
        <v>167</v>
      </c>
      <c r="AL33" s="217"/>
      <c r="AM33" s="217" t="s">
        <v>209</v>
      </c>
      <c r="AN33" s="217" t="s">
        <v>209</v>
      </c>
      <c r="AO33" s="218" t="s">
        <v>209</v>
      </c>
      <c r="AP33" s="216" t="s">
        <v>209</v>
      </c>
      <c r="AQ33" s="217"/>
      <c r="AR33" s="217"/>
      <c r="AS33" s="217" t="s">
        <v>209</v>
      </c>
      <c r="AT33" s="217" t="s">
        <v>209</v>
      </c>
      <c r="AU33" s="217" t="s">
        <v>209</v>
      </c>
      <c r="AV33" s="218" t="s">
        <v>209</v>
      </c>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24" t="str">
        <f>C33</f>
        <v>介護従業者</v>
      </c>
      <c r="G34" s="126"/>
      <c r="H34" s="243"/>
      <c r="I34" s="258"/>
      <c r="J34" s="259"/>
      <c r="K34" s="259"/>
      <c r="L34" s="260"/>
      <c r="M34" s="248"/>
      <c r="N34" s="249"/>
      <c r="O34" s="250"/>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
      <c r="B35" s="127"/>
      <c r="C35" s="277"/>
      <c r="D35" s="278"/>
      <c r="E35" s="279"/>
      <c r="F35" s="170"/>
      <c r="G35" s="128" t="str">
        <f>C33</f>
        <v>介護従業者</v>
      </c>
      <c r="H35" s="244"/>
      <c r="I35" s="261"/>
      <c r="J35" s="262"/>
      <c r="K35" s="262"/>
      <c r="L35" s="263"/>
      <c r="M35" s="251"/>
      <c r="N35" s="252"/>
      <c r="O35" s="253"/>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t="s">
        <v>88</v>
      </c>
      <c r="D36" s="272"/>
      <c r="E36" s="273"/>
      <c r="F36" s="124"/>
      <c r="G36" s="126"/>
      <c r="H36" s="242" t="s">
        <v>114</v>
      </c>
      <c r="I36" s="255" t="s">
        <v>115</v>
      </c>
      <c r="J36" s="256"/>
      <c r="K36" s="256"/>
      <c r="L36" s="257"/>
      <c r="M36" s="245" t="s">
        <v>137</v>
      </c>
      <c r="N36" s="246"/>
      <c r="O36" s="247"/>
      <c r="P36" s="21" t="s">
        <v>18</v>
      </c>
      <c r="Q36" s="28"/>
      <c r="R36" s="28"/>
      <c r="S36" s="16"/>
      <c r="T36" s="58"/>
      <c r="U36" s="216" t="s">
        <v>210</v>
      </c>
      <c r="V36" s="217"/>
      <c r="W36" s="217" t="s">
        <v>167</v>
      </c>
      <c r="X36" s="217"/>
      <c r="Y36" s="217" t="s">
        <v>175</v>
      </c>
      <c r="Z36" s="217" t="s">
        <v>176</v>
      </c>
      <c r="AA36" s="218" t="s">
        <v>209</v>
      </c>
      <c r="AB36" s="216"/>
      <c r="AC36" s="217" t="s">
        <v>175</v>
      </c>
      <c r="AD36" s="217" t="s">
        <v>176</v>
      </c>
      <c r="AE36" s="217" t="s">
        <v>209</v>
      </c>
      <c r="AF36" s="217"/>
      <c r="AG36" s="217" t="s">
        <v>175</v>
      </c>
      <c r="AH36" s="218" t="s">
        <v>176</v>
      </c>
      <c r="AI36" s="216"/>
      <c r="AJ36" s="217" t="s">
        <v>169</v>
      </c>
      <c r="AK36" s="217" t="s">
        <v>169</v>
      </c>
      <c r="AL36" s="217" t="s">
        <v>209</v>
      </c>
      <c r="AM36" s="217" t="s">
        <v>169</v>
      </c>
      <c r="AN36" s="217"/>
      <c r="AO36" s="218" t="s">
        <v>175</v>
      </c>
      <c r="AP36" s="216" t="s">
        <v>176</v>
      </c>
      <c r="AQ36" s="217" t="s">
        <v>209</v>
      </c>
      <c r="AR36" s="217" t="s">
        <v>169</v>
      </c>
      <c r="AS36" s="217"/>
      <c r="AT36" s="217" t="s">
        <v>169</v>
      </c>
      <c r="AU36" s="217" t="s">
        <v>209</v>
      </c>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24" t="str">
        <f>C36</f>
        <v>介護従業者</v>
      </c>
      <c r="G37" s="126"/>
      <c r="H37" s="243"/>
      <c r="I37" s="258"/>
      <c r="J37" s="259"/>
      <c r="K37" s="259"/>
      <c r="L37" s="260"/>
      <c r="M37" s="248"/>
      <c r="N37" s="249"/>
      <c r="O37" s="250"/>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
      <c r="B38" s="127"/>
      <c r="C38" s="277"/>
      <c r="D38" s="278"/>
      <c r="E38" s="279"/>
      <c r="F38" s="170"/>
      <c r="G38" s="128" t="str">
        <f>C36</f>
        <v>介護従業者</v>
      </c>
      <c r="H38" s="244"/>
      <c r="I38" s="261"/>
      <c r="J38" s="262"/>
      <c r="K38" s="262"/>
      <c r="L38" s="263"/>
      <c r="M38" s="251"/>
      <c r="N38" s="252"/>
      <c r="O38" s="253"/>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
      <c r="B39" s="129"/>
      <c r="C39" s="271" t="s">
        <v>88</v>
      </c>
      <c r="D39" s="272"/>
      <c r="E39" s="273"/>
      <c r="F39" s="124"/>
      <c r="G39" s="126"/>
      <c r="H39" s="242" t="s">
        <v>114</v>
      </c>
      <c r="I39" s="255" t="s">
        <v>19</v>
      </c>
      <c r="J39" s="256"/>
      <c r="K39" s="256"/>
      <c r="L39" s="257"/>
      <c r="M39" s="245" t="s">
        <v>138</v>
      </c>
      <c r="N39" s="246"/>
      <c r="O39" s="247"/>
      <c r="P39" s="21" t="s">
        <v>18</v>
      </c>
      <c r="Q39" s="27"/>
      <c r="R39" s="27"/>
      <c r="S39" s="15"/>
      <c r="T39" s="55"/>
      <c r="U39" s="216"/>
      <c r="V39" s="217" t="s">
        <v>167</v>
      </c>
      <c r="W39" s="217" t="s">
        <v>175</v>
      </c>
      <c r="X39" s="217" t="s">
        <v>176</v>
      </c>
      <c r="Y39" s="217" t="s">
        <v>210</v>
      </c>
      <c r="Z39" s="217"/>
      <c r="AA39" s="218" t="s">
        <v>167</v>
      </c>
      <c r="AB39" s="216" t="s">
        <v>209</v>
      </c>
      <c r="AC39" s="217" t="s">
        <v>209</v>
      </c>
      <c r="AD39" s="217"/>
      <c r="AE39" s="217"/>
      <c r="AF39" s="217" t="s">
        <v>175</v>
      </c>
      <c r="AG39" s="217" t="s">
        <v>176</v>
      </c>
      <c r="AH39" s="218" t="s">
        <v>209</v>
      </c>
      <c r="AI39" s="216" t="s">
        <v>210</v>
      </c>
      <c r="AJ39" s="217"/>
      <c r="AK39" s="217" t="s">
        <v>175</v>
      </c>
      <c r="AL39" s="217" t="s">
        <v>176</v>
      </c>
      <c r="AM39" s="217"/>
      <c r="AN39" s="217" t="s">
        <v>167</v>
      </c>
      <c r="AO39" s="218" t="s">
        <v>167</v>
      </c>
      <c r="AP39" s="216" t="s">
        <v>169</v>
      </c>
      <c r="AQ39" s="217"/>
      <c r="AR39" s="217" t="s">
        <v>167</v>
      </c>
      <c r="AS39" s="217" t="s">
        <v>168</v>
      </c>
      <c r="AT39" s="217" t="s">
        <v>175</v>
      </c>
      <c r="AU39" s="217" t="s">
        <v>176</v>
      </c>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24" t="str">
        <f>C39</f>
        <v>介護従業者</v>
      </c>
      <c r="G40" s="126"/>
      <c r="H40" s="243"/>
      <c r="I40" s="258"/>
      <c r="J40" s="259"/>
      <c r="K40" s="259"/>
      <c r="L40" s="260"/>
      <c r="M40" s="248"/>
      <c r="N40" s="249"/>
      <c r="O40" s="250"/>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
      <c r="B41" s="127"/>
      <c r="C41" s="277"/>
      <c r="D41" s="278"/>
      <c r="E41" s="279"/>
      <c r="F41" s="170"/>
      <c r="G41" s="128" t="str">
        <f>C39</f>
        <v>介護従業者</v>
      </c>
      <c r="H41" s="244"/>
      <c r="I41" s="261"/>
      <c r="J41" s="262"/>
      <c r="K41" s="262"/>
      <c r="L41" s="263"/>
      <c r="M41" s="251"/>
      <c r="N41" s="252"/>
      <c r="O41" s="253"/>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
      <c r="B42" s="129"/>
      <c r="C42" s="271" t="s">
        <v>88</v>
      </c>
      <c r="D42" s="272"/>
      <c r="E42" s="273"/>
      <c r="F42" s="124"/>
      <c r="G42" s="126"/>
      <c r="H42" s="242" t="s">
        <v>114</v>
      </c>
      <c r="I42" s="255" t="s">
        <v>19</v>
      </c>
      <c r="J42" s="256"/>
      <c r="K42" s="256"/>
      <c r="L42" s="257"/>
      <c r="M42" s="245" t="s">
        <v>139</v>
      </c>
      <c r="N42" s="246"/>
      <c r="O42" s="247"/>
      <c r="P42" s="21" t="s">
        <v>18</v>
      </c>
      <c r="Q42" s="27"/>
      <c r="R42" s="27"/>
      <c r="S42" s="15"/>
      <c r="T42" s="55"/>
      <c r="U42" s="216" t="s">
        <v>167</v>
      </c>
      <c r="V42" s="217"/>
      <c r="W42" s="217" t="s">
        <v>209</v>
      </c>
      <c r="X42" s="217" t="s">
        <v>175</v>
      </c>
      <c r="Y42" s="217" t="s">
        <v>176</v>
      </c>
      <c r="Z42" s="217" t="s">
        <v>210</v>
      </c>
      <c r="AA42" s="218"/>
      <c r="AB42" s="216" t="s">
        <v>210</v>
      </c>
      <c r="AC42" s="217"/>
      <c r="AD42" s="217" t="s">
        <v>169</v>
      </c>
      <c r="AE42" s="217" t="s">
        <v>175</v>
      </c>
      <c r="AF42" s="217" t="s">
        <v>176</v>
      </c>
      <c r="AG42" s="217"/>
      <c r="AH42" s="218" t="s">
        <v>167</v>
      </c>
      <c r="AI42" s="216" t="s">
        <v>175</v>
      </c>
      <c r="AJ42" s="217" t="s">
        <v>176</v>
      </c>
      <c r="AK42" s="217"/>
      <c r="AL42" s="217" t="s">
        <v>167</v>
      </c>
      <c r="AM42" s="217" t="s">
        <v>167</v>
      </c>
      <c r="AN42" s="217" t="s">
        <v>209</v>
      </c>
      <c r="AO42" s="218"/>
      <c r="AP42" s="216" t="s">
        <v>175</v>
      </c>
      <c r="AQ42" s="217" t="s">
        <v>176</v>
      </c>
      <c r="AR42" s="217"/>
      <c r="AS42" s="217" t="s">
        <v>167</v>
      </c>
      <c r="AT42" s="217"/>
      <c r="AU42" s="217" t="s">
        <v>175</v>
      </c>
      <c r="AV42" s="218" t="s">
        <v>176</v>
      </c>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24" t="str">
        <f>C42</f>
        <v>介護従業者</v>
      </c>
      <c r="G43" s="126"/>
      <c r="H43" s="243"/>
      <c r="I43" s="258"/>
      <c r="J43" s="259"/>
      <c r="K43" s="259"/>
      <c r="L43" s="260"/>
      <c r="M43" s="248"/>
      <c r="N43" s="249"/>
      <c r="O43" s="250"/>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
      <c r="B44" s="127"/>
      <c r="C44" s="277"/>
      <c r="D44" s="278"/>
      <c r="E44" s="279"/>
      <c r="F44" s="170"/>
      <c r="G44" s="128" t="str">
        <f>C42</f>
        <v>介護従業者</v>
      </c>
      <c r="H44" s="244"/>
      <c r="I44" s="261"/>
      <c r="J44" s="262"/>
      <c r="K44" s="262"/>
      <c r="L44" s="263"/>
      <c r="M44" s="251"/>
      <c r="N44" s="252"/>
      <c r="O44" s="253"/>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
      <c r="B45" s="129"/>
      <c r="C45" s="271" t="s">
        <v>88</v>
      </c>
      <c r="D45" s="272"/>
      <c r="E45" s="273"/>
      <c r="F45" s="124"/>
      <c r="G45" s="126"/>
      <c r="H45" s="242" t="s">
        <v>114</v>
      </c>
      <c r="I45" s="255" t="s">
        <v>80</v>
      </c>
      <c r="J45" s="256"/>
      <c r="K45" s="256"/>
      <c r="L45" s="257"/>
      <c r="M45" s="245" t="s">
        <v>140</v>
      </c>
      <c r="N45" s="246"/>
      <c r="O45" s="247"/>
      <c r="P45" s="21" t="s">
        <v>18</v>
      </c>
      <c r="Q45" s="27"/>
      <c r="R45" s="27"/>
      <c r="S45" s="15"/>
      <c r="T45" s="55"/>
      <c r="U45" s="216" t="s">
        <v>176</v>
      </c>
      <c r="V45" s="217" t="s">
        <v>212</v>
      </c>
      <c r="W45" s="217" t="s">
        <v>169</v>
      </c>
      <c r="X45" s="217"/>
      <c r="Y45" s="217"/>
      <c r="Z45" s="217" t="s">
        <v>209</v>
      </c>
      <c r="AA45" s="218" t="s">
        <v>175</v>
      </c>
      <c r="AB45" s="216" t="s">
        <v>176</v>
      </c>
      <c r="AC45" s="217"/>
      <c r="AD45" s="217"/>
      <c r="AE45" s="217" t="s">
        <v>167</v>
      </c>
      <c r="AF45" s="217" t="s">
        <v>169</v>
      </c>
      <c r="AG45" s="217" t="s">
        <v>169</v>
      </c>
      <c r="AH45" s="218" t="s">
        <v>175</v>
      </c>
      <c r="AI45" s="216" t="s">
        <v>176</v>
      </c>
      <c r="AJ45" s="217" t="s">
        <v>169</v>
      </c>
      <c r="AK45" s="217"/>
      <c r="AL45" s="217" t="s">
        <v>168</v>
      </c>
      <c r="AM45" s="217" t="s">
        <v>175</v>
      </c>
      <c r="AN45" s="217" t="s">
        <v>176</v>
      </c>
      <c r="AO45" s="218"/>
      <c r="AP45" s="216"/>
      <c r="AQ45" s="217" t="s">
        <v>175</v>
      </c>
      <c r="AR45" s="217" t="s">
        <v>176</v>
      </c>
      <c r="AS45" s="217"/>
      <c r="AT45" s="217" t="s">
        <v>167</v>
      </c>
      <c r="AU45" s="217" t="s">
        <v>168</v>
      </c>
      <c r="AV45" s="218" t="s">
        <v>175</v>
      </c>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24" t="str">
        <f>C45</f>
        <v>介護従業者</v>
      </c>
      <c r="G46" s="126"/>
      <c r="H46" s="243"/>
      <c r="I46" s="258"/>
      <c r="J46" s="259"/>
      <c r="K46" s="259"/>
      <c r="L46" s="260"/>
      <c r="M46" s="248"/>
      <c r="N46" s="249"/>
      <c r="O46" s="250"/>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
      <c r="B47" s="127"/>
      <c r="C47" s="277"/>
      <c r="D47" s="278"/>
      <c r="E47" s="279"/>
      <c r="F47" s="170"/>
      <c r="G47" s="128" t="str">
        <f>C45</f>
        <v>介護従業者</v>
      </c>
      <c r="H47" s="244"/>
      <c r="I47" s="261"/>
      <c r="J47" s="262"/>
      <c r="K47" s="262"/>
      <c r="L47" s="263"/>
      <c r="M47" s="251"/>
      <c r="N47" s="252"/>
      <c r="O47" s="253"/>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
      <c r="B48" s="129"/>
      <c r="C48" s="271" t="s">
        <v>88</v>
      </c>
      <c r="D48" s="272"/>
      <c r="E48" s="273"/>
      <c r="F48" s="124"/>
      <c r="G48" s="126"/>
      <c r="H48" s="242" t="s">
        <v>131</v>
      </c>
      <c r="I48" s="255" t="s">
        <v>19</v>
      </c>
      <c r="J48" s="256"/>
      <c r="K48" s="256"/>
      <c r="L48" s="257"/>
      <c r="M48" s="245" t="s">
        <v>141</v>
      </c>
      <c r="N48" s="246"/>
      <c r="O48" s="247"/>
      <c r="P48" s="21" t="s">
        <v>18</v>
      </c>
      <c r="Q48" s="28"/>
      <c r="R48" s="28"/>
      <c r="S48" s="16"/>
      <c r="T48" s="58"/>
      <c r="U48" s="216"/>
      <c r="V48" s="217"/>
      <c r="W48" s="217"/>
      <c r="X48" s="217" t="s">
        <v>210</v>
      </c>
      <c r="Y48" s="217" t="s">
        <v>167</v>
      </c>
      <c r="Z48" s="217"/>
      <c r="AA48" s="218"/>
      <c r="AB48" s="216"/>
      <c r="AC48" s="217"/>
      <c r="AD48" s="217"/>
      <c r="AE48" s="217" t="s">
        <v>167</v>
      </c>
      <c r="AF48" s="217" t="s">
        <v>210</v>
      </c>
      <c r="AG48" s="217"/>
      <c r="AH48" s="218"/>
      <c r="AI48" s="216"/>
      <c r="AJ48" s="217"/>
      <c r="AK48" s="217"/>
      <c r="AL48" s="217" t="s">
        <v>167</v>
      </c>
      <c r="AM48" s="217" t="s">
        <v>210</v>
      </c>
      <c r="AN48" s="217"/>
      <c r="AO48" s="218"/>
      <c r="AP48" s="216"/>
      <c r="AQ48" s="217"/>
      <c r="AR48" s="217"/>
      <c r="AS48" s="217" t="s">
        <v>210</v>
      </c>
      <c r="AT48" s="217" t="s">
        <v>167</v>
      </c>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24" t="str">
        <f>C48</f>
        <v>介護従業者</v>
      </c>
      <c r="G49" s="126"/>
      <c r="H49" s="243"/>
      <c r="I49" s="258"/>
      <c r="J49" s="259"/>
      <c r="K49" s="259"/>
      <c r="L49" s="260"/>
      <c r="M49" s="248"/>
      <c r="N49" s="249"/>
      <c r="O49" s="250"/>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
      <c r="B50" s="127"/>
      <c r="C50" s="277"/>
      <c r="D50" s="278"/>
      <c r="E50" s="279"/>
      <c r="F50" s="170"/>
      <c r="G50" s="128" t="str">
        <f>C48</f>
        <v>介護従業者</v>
      </c>
      <c r="H50" s="244"/>
      <c r="I50" s="261"/>
      <c r="J50" s="262"/>
      <c r="K50" s="262"/>
      <c r="L50" s="263"/>
      <c r="M50" s="251"/>
      <c r="N50" s="252"/>
      <c r="O50" s="253"/>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t="s">
        <v>88</v>
      </c>
      <c r="D51" s="272"/>
      <c r="E51" s="273"/>
      <c r="F51" s="124"/>
      <c r="G51" s="126"/>
      <c r="H51" s="242" t="s">
        <v>131</v>
      </c>
      <c r="I51" s="255" t="s">
        <v>19</v>
      </c>
      <c r="J51" s="256"/>
      <c r="K51" s="256"/>
      <c r="L51" s="257"/>
      <c r="M51" s="245" t="s">
        <v>142</v>
      </c>
      <c r="N51" s="246"/>
      <c r="O51" s="247"/>
      <c r="P51" s="21" t="s">
        <v>18</v>
      </c>
      <c r="Q51" s="28"/>
      <c r="R51" s="28"/>
      <c r="S51" s="16"/>
      <c r="T51" s="58"/>
      <c r="U51" s="216"/>
      <c r="V51" s="217"/>
      <c r="W51" s="217"/>
      <c r="X51" s="217" t="s">
        <v>213</v>
      </c>
      <c r="Y51" s="217"/>
      <c r="Z51" s="217" t="s">
        <v>172</v>
      </c>
      <c r="AA51" s="218" t="s">
        <v>172</v>
      </c>
      <c r="AB51" s="216"/>
      <c r="AC51" s="217"/>
      <c r="AD51" s="217"/>
      <c r="AE51" s="217" t="s">
        <v>172</v>
      </c>
      <c r="AF51" s="217"/>
      <c r="AG51" s="217" t="s">
        <v>172</v>
      </c>
      <c r="AH51" s="218" t="s">
        <v>172</v>
      </c>
      <c r="AI51" s="216"/>
      <c r="AJ51" s="217"/>
      <c r="AK51" s="217"/>
      <c r="AL51" s="217" t="s">
        <v>172</v>
      </c>
      <c r="AM51" s="217"/>
      <c r="AN51" s="217" t="s">
        <v>213</v>
      </c>
      <c r="AO51" s="218" t="s">
        <v>172</v>
      </c>
      <c r="AP51" s="216"/>
      <c r="AQ51" s="217"/>
      <c r="AR51" s="217"/>
      <c r="AS51" s="217" t="s">
        <v>172</v>
      </c>
      <c r="AT51" s="217"/>
      <c r="AU51" s="217" t="s">
        <v>172</v>
      </c>
      <c r="AV51" s="218" t="s">
        <v>172</v>
      </c>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24" t="str">
        <f>C51</f>
        <v>介護従業者</v>
      </c>
      <c r="G52" s="126"/>
      <c r="H52" s="243"/>
      <c r="I52" s="258"/>
      <c r="J52" s="259"/>
      <c r="K52" s="259"/>
      <c r="L52" s="260"/>
      <c r="M52" s="248"/>
      <c r="N52" s="249"/>
      <c r="O52" s="250"/>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
      <c r="B53" s="127"/>
      <c r="C53" s="277"/>
      <c r="D53" s="278"/>
      <c r="E53" s="279"/>
      <c r="F53" s="170"/>
      <c r="G53" s="128" t="str">
        <f>C51</f>
        <v>介護従業者</v>
      </c>
      <c r="H53" s="244"/>
      <c r="I53" s="261"/>
      <c r="J53" s="262"/>
      <c r="K53" s="262"/>
      <c r="L53" s="263"/>
      <c r="M53" s="251"/>
      <c r="N53" s="252"/>
      <c r="O53" s="253"/>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t="s">
        <v>88</v>
      </c>
      <c r="D54" s="272"/>
      <c r="E54" s="273"/>
      <c r="F54" s="124"/>
      <c r="G54" s="126"/>
      <c r="H54" s="242" t="s">
        <v>131</v>
      </c>
      <c r="I54" s="255" t="s">
        <v>115</v>
      </c>
      <c r="J54" s="256"/>
      <c r="K54" s="256"/>
      <c r="L54" s="257"/>
      <c r="M54" s="245" t="s">
        <v>143</v>
      </c>
      <c r="N54" s="246"/>
      <c r="O54" s="247"/>
      <c r="P54" s="21" t="s">
        <v>18</v>
      </c>
      <c r="Q54" s="28"/>
      <c r="R54" s="28"/>
      <c r="S54" s="16"/>
      <c r="T54" s="58"/>
      <c r="U54" s="216"/>
      <c r="V54" s="217" t="s">
        <v>167</v>
      </c>
      <c r="W54" s="217"/>
      <c r="X54" s="217"/>
      <c r="Y54" s="217" t="s">
        <v>210</v>
      </c>
      <c r="Z54" s="217"/>
      <c r="AA54" s="218"/>
      <c r="AB54" s="216"/>
      <c r="AC54" s="217" t="s">
        <v>167</v>
      </c>
      <c r="AD54" s="217"/>
      <c r="AE54" s="217"/>
      <c r="AF54" s="217" t="s">
        <v>210</v>
      </c>
      <c r="AG54" s="217"/>
      <c r="AH54" s="218"/>
      <c r="AI54" s="216"/>
      <c r="AJ54" s="217" t="s">
        <v>167</v>
      </c>
      <c r="AK54" s="217"/>
      <c r="AL54" s="217"/>
      <c r="AM54" s="217" t="s">
        <v>167</v>
      </c>
      <c r="AN54" s="217"/>
      <c r="AO54" s="218"/>
      <c r="AP54" s="216"/>
      <c r="AQ54" s="217" t="s">
        <v>210</v>
      </c>
      <c r="AR54" s="217"/>
      <c r="AS54" s="217"/>
      <c r="AT54" s="217" t="s">
        <v>210</v>
      </c>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24" t="str">
        <f>C54</f>
        <v>介護従業者</v>
      </c>
      <c r="G55" s="126"/>
      <c r="H55" s="243"/>
      <c r="I55" s="258"/>
      <c r="J55" s="259"/>
      <c r="K55" s="259"/>
      <c r="L55" s="260"/>
      <c r="M55" s="248"/>
      <c r="N55" s="249"/>
      <c r="O55" s="250"/>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
      <c r="B56" s="127"/>
      <c r="C56" s="277"/>
      <c r="D56" s="278"/>
      <c r="E56" s="279"/>
      <c r="F56" s="170"/>
      <c r="G56" s="128" t="str">
        <f>C54</f>
        <v>介護従業者</v>
      </c>
      <c r="H56" s="244"/>
      <c r="I56" s="261"/>
      <c r="J56" s="262"/>
      <c r="K56" s="262"/>
      <c r="L56" s="263"/>
      <c r="M56" s="251"/>
      <c r="N56" s="252"/>
      <c r="O56" s="253"/>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t="s">
        <v>88</v>
      </c>
      <c r="D57" s="272"/>
      <c r="E57" s="273"/>
      <c r="F57" s="124"/>
      <c r="G57" s="126"/>
      <c r="H57" s="242" t="s">
        <v>131</v>
      </c>
      <c r="I57" s="255" t="s">
        <v>115</v>
      </c>
      <c r="J57" s="256"/>
      <c r="K57" s="256"/>
      <c r="L57" s="257"/>
      <c r="M57" s="245" t="s">
        <v>144</v>
      </c>
      <c r="N57" s="246"/>
      <c r="O57" s="247"/>
      <c r="P57" s="21" t="s">
        <v>18</v>
      </c>
      <c r="Q57" s="28"/>
      <c r="R57" s="28"/>
      <c r="S57" s="16"/>
      <c r="T57" s="58"/>
      <c r="U57" s="216" t="s">
        <v>214</v>
      </c>
      <c r="V57" s="217"/>
      <c r="W57" s="217" t="s">
        <v>214</v>
      </c>
      <c r="X57" s="217"/>
      <c r="Y57" s="217"/>
      <c r="Z57" s="217" t="s">
        <v>171</v>
      </c>
      <c r="AA57" s="218" t="s">
        <v>171</v>
      </c>
      <c r="AB57" s="216" t="s">
        <v>214</v>
      </c>
      <c r="AC57" s="217"/>
      <c r="AD57" s="217" t="s">
        <v>214</v>
      </c>
      <c r="AE57" s="217"/>
      <c r="AF57" s="217"/>
      <c r="AG57" s="217" t="s">
        <v>171</v>
      </c>
      <c r="AH57" s="218" t="s">
        <v>171</v>
      </c>
      <c r="AI57" s="216" t="s">
        <v>214</v>
      </c>
      <c r="AJ57" s="217"/>
      <c r="AK57" s="217" t="s">
        <v>214</v>
      </c>
      <c r="AL57" s="217"/>
      <c r="AM57" s="217"/>
      <c r="AN57" s="217" t="s">
        <v>171</v>
      </c>
      <c r="AO57" s="218" t="s">
        <v>171</v>
      </c>
      <c r="AP57" s="216" t="s">
        <v>214</v>
      </c>
      <c r="AQ57" s="217"/>
      <c r="AR57" s="217" t="s">
        <v>214</v>
      </c>
      <c r="AS57" s="217"/>
      <c r="AT57" s="217"/>
      <c r="AU57" s="217" t="s">
        <v>171</v>
      </c>
      <c r="AV57" s="218" t="s">
        <v>171</v>
      </c>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24" t="str">
        <f>C57</f>
        <v>介護従業者</v>
      </c>
      <c r="G58" s="126"/>
      <c r="H58" s="243"/>
      <c r="I58" s="258"/>
      <c r="J58" s="259"/>
      <c r="K58" s="259"/>
      <c r="L58" s="260"/>
      <c r="M58" s="248"/>
      <c r="N58" s="249"/>
      <c r="O58" s="250"/>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
      <c r="B59" s="127"/>
      <c r="C59" s="277"/>
      <c r="D59" s="278"/>
      <c r="E59" s="279"/>
      <c r="F59" s="170"/>
      <c r="G59" s="128" t="str">
        <f>C57</f>
        <v>介護従業者</v>
      </c>
      <c r="H59" s="244"/>
      <c r="I59" s="261"/>
      <c r="J59" s="262"/>
      <c r="K59" s="262"/>
      <c r="L59" s="263"/>
      <c r="M59" s="251"/>
      <c r="N59" s="252"/>
      <c r="O59" s="253"/>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t="s">
        <v>88</v>
      </c>
      <c r="D60" s="272"/>
      <c r="E60" s="273"/>
      <c r="F60" s="124"/>
      <c r="G60" s="126"/>
      <c r="H60" s="242" t="s">
        <v>131</v>
      </c>
      <c r="I60" s="255" t="s">
        <v>115</v>
      </c>
      <c r="J60" s="256"/>
      <c r="K60" s="256"/>
      <c r="L60" s="257"/>
      <c r="M60" s="245" t="s">
        <v>145</v>
      </c>
      <c r="N60" s="246"/>
      <c r="O60" s="247"/>
      <c r="P60" s="21" t="s">
        <v>18</v>
      </c>
      <c r="Q60" s="28"/>
      <c r="R60" s="28"/>
      <c r="S60" s="16"/>
      <c r="T60" s="58"/>
      <c r="U60" s="216" t="s">
        <v>174</v>
      </c>
      <c r="V60" s="217" t="s">
        <v>174</v>
      </c>
      <c r="W60" s="217" t="s">
        <v>215</v>
      </c>
      <c r="X60" s="217"/>
      <c r="Y60" s="217"/>
      <c r="Z60" s="217"/>
      <c r="AA60" s="218" t="s">
        <v>174</v>
      </c>
      <c r="AB60" s="216" t="s">
        <v>215</v>
      </c>
      <c r="AC60" s="217" t="s">
        <v>174</v>
      </c>
      <c r="AD60" s="217" t="s">
        <v>174</v>
      </c>
      <c r="AE60" s="217"/>
      <c r="AF60" s="217"/>
      <c r="AG60" s="217"/>
      <c r="AH60" s="218" t="s">
        <v>215</v>
      </c>
      <c r="AI60" s="216" t="s">
        <v>174</v>
      </c>
      <c r="AJ60" s="217" t="s">
        <v>174</v>
      </c>
      <c r="AK60" s="217" t="s">
        <v>174</v>
      </c>
      <c r="AL60" s="217"/>
      <c r="AM60" s="217"/>
      <c r="AN60" s="217"/>
      <c r="AO60" s="218" t="s">
        <v>174</v>
      </c>
      <c r="AP60" s="216" t="s">
        <v>215</v>
      </c>
      <c r="AQ60" s="217" t="s">
        <v>174</v>
      </c>
      <c r="AR60" s="217" t="s">
        <v>174</v>
      </c>
      <c r="AS60" s="217"/>
      <c r="AT60" s="217"/>
      <c r="AU60" s="217"/>
      <c r="AV60" s="218" t="s">
        <v>174</v>
      </c>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24" t="str">
        <f>C60</f>
        <v>介護従業者</v>
      </c>
      <c r="G61" s="126"/>
      <c r="H61" s="243"/>
      <c r="I61" s="258"/>
      <c r="J61" s="259"/>
      <c r="K61" s="259"/>
      <c r="L61" s="260"/>
      <c r="M61" s="248"/>
      <c r="N61" s="249"/>
      <c r="O61" s="250"/>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
      <c r="B62" s="127"/>
      <c r="C62" s="277"/>
      <c r="D62" s="278"/>
      <c r="E62" s="279"/>
      <c r="F62" s="170"/>
      <c r="G62" s="128" t="str">
        <f>C60</f>
        <v>介護従業者</v>
      </c>
      <c r="H62" s="244"/>
      <c r="I62" s="261"/>
      <c r="J62" s="262"/>
      <c r="K62" s="262"/>
      <c r="L62" s="263"/>
      <c r="M62" s="251"/>
      <c r="N62" s="252"/>
      <c r="O62" s="253"/>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t="s">
        <v>88</v>
      </c>
      <c r="D63" s="272"/>
      <c r="E63" s="273"/>
      <c r="F63" s="124"/>
      <c r="G63" s="126"/>
      <c r="H63" s="242" t="s">
        <v>131</v>
      </c>
      <c r="I63" s="255" t="s">
        <v>115</v>
      </c>
      <c r="J63" s="256"/>
      <c r="K63" s="256"/>
      <c r="L63" s="257"/>
      <c r="M63" s="245" t="s">
        <v>146</v>
      </c>
      <c r="N63" s="246"/>
      <c r="O63" s="247"/>
      <c r="P63" s="21" t="s">
        <v>18</v>
      </c>
      <c r="Q63" s="28"/>
      <c r="R63" s="28"/>
      <c r="S63" s="16"/>
      <c r="T63" s="58"/>
      <c r="U63" s="216" t="s">
        <v>216</v>
      </c>
      <c r="V63" s="217" t="s">
        <v>216</v>
      </c>
      <c r="W63" s="217" t="s">
        <v>173</v>
      </c>
      <c r="X63" s="217" t="s">
        <v>173</v>
      </c>
      <c r="Y63" s="217"/>
      <c r="Z63" s="217"/>
      <c r="AA63" s="218"/>
      <c r="AB63" s="216" t="s">
        <v>216</v>
      </c>
      <c r="AC63" s="217" t="s">
        <v>216</v>
      </c>
      <c r="AD63" s="217" t="s">
        <v>173</v>
      </c>
      <c r="AE63" s="217" t="s">
        <v>173</v>
      </c>
      <c r="AF63" s="217"/>
      <c r="AG63" s="217"/>
      <c r="AH63" s="218"/>
      <c r="AI63" s="216" t="s">
        <v>216</v>
      </c>
      <c r="AJ63" s="217" t="s">
        <v>173</v>
      </c>
      <c r="AK63" s="217" t="s">
        <v>173</v>
      </c>
      <c r="AL63" s="217" t="s">
        <v>216</v>
      </c>
      <c r="AM63" s="217"/>
      <c r="AN63" s="217"/>
      <c r="AO63" s="218"/>
      <c r="AP63" s="216" t="s">
        <v>216</v>
      </c>
      <c r="AQ63" s="217" t="s">
        <v>173</v>
      </c>
      <c r="AR63" s="217" t="s">
        <v>173</v>
      </c>
      <c r="AS63" s="217" t="s">
        <v>173</v>
      </c>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24" t="str">
        <f>C63</f>
        <v>介護従業者</v>
      </c>
      <c r="G64" s="126"/>
      <c r="H64" s="243"/>
      <c r="I64" s="258"/>
      <c r="J64" s="259"/>
      <c r="K64" s="259"/>
      <c r="L64" s="260"/>
      <c r="M64" s="248"/>
      <c r="N64" s="249"/>
      <c r="O64" s="250"/>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
      <c r="B65" s="127"/>
      <c r="C65" s="277"/>
      <c r="D65" s="278"/>
      <c r="E65" s="279"/>
      <c r="F65" s="170"/>
      <c r="G65" s="128" t="str">
        <f>C63</f>
        <v>介護従業者</v>
      </c>
      <c r="H65" s="244"/>
      <c r="I65" s="261"/>
      <c r="J65" s="262"/>
      <c r="K65" s="262"/>
      <c r="L65" s="263"/>
      <c r="M65" s="251"/>
      <c r="N65" s="252"/>
      <c r="O65" s="253"/>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t="s">
        <v>88</v>
      </c>
      <c r="D66" s="272"/>
      <c r="E66" s="273"/>
      <c r="F66" s="124"/>
      <c r="G66" s="126"/>
      <c r="H66" s="242" t="s">
        <v>131</v>
      </c>
      <c r="I66" s="255" t="s">
        <v>115</v>
      </c>
      <c r="J66" s="256"/>
      <c r="K66" s="256"/>
      <c r="L66" s="257"/>
      <c r="M66" s="245" t="s">
        <v>147</v>
      </c>
      <c r="N66" s="246"/>
      <c r="O66" s="247"/>
      <c r="P66" s="44" t="s">
        <v>18</v>
      </c>
      <c r="Q66" s="45"/>
      <c r="R66" s="45"/>
      <c r="S66" s="46"/>
      <c r="T66" s="60"/>
      <c r="U66" s="216" t="s">
        <v>179</v>
      </c>
      <c r="V66" s="217"/>
      <c r="W66" s="217" t="s">
        <v>179</v>
      </c>
      <c r="X66" s="217"/>
      <c r="Y66" s="217"/>
      <c r="Z66" s="217" t="s">
        <v>179</v>
      </c>
      <c r="AA66" s="218"/>
      <c r="AB66" s="216" t="s">
        <v>179</v>
      </c>
      <c r="AC66" s="217"/>
      <c r="AD66" s="217" t="s">
        <v>211</v>
      </c>
      <c r="AE66" s="217"/>
      <c r="AF66" s="217"/>
      <c r="AG66" s="217" t="s">
        <v>179</v>
      </c>
      <c r="AH66" s="218"/>
      <c r="AI66" s="216" t="s">
        <v>179</v>
      </c>
      <c r="AJ66" s="217"/>
      <c r="AK66" s="217" t="s">
        <v>211</v>
      </c>
      <c r="AL66" s="217"/>
      <c r="AM66" s="217"/>
      <c r="AN66" s="217" t="s">
        <v>179</v>
      </c>
      <c r="AO66" s="218"/>
      <c r="AP66" s="216" t="s">
        <v>179</v>
      </c>
      <c r="AQ66" s="217"/>
      <c r="AR66" s="217" t="s">
        <v>179</v>
      </c>
      <c r="AS66" s="217"/>
      <c r="AT66" s="217"/>
      <c r="AU66" s="217" t="s">
        <v>179</v>
      </c>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24" t="str">
        <f>C66</f>
        <v>介護従業者</v>
      </c>
      <c r="G67" s="126"/>
      <c r="H67" s="243"/>
      <c r="I67" s="258"/>
      <c r="J67" s="259"/>
      <c r="K67" s="259"/>
      <c r="L67" s="260"/>
      <c r="M67" s="248"/>
      <c r="N67" s="249"/>
      <c r="O67" s="250"/>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45">
      <c r="B68" s="125"/>
      <c r="C68" s="280"/>
      <c r="D68" s="281"/>
      <c r="E68" s="282"/>
      <c r="F68" s="172"/>
      <c r="G68" s="131" t="str">
        <f>C66</f>
        <v>介護従業者</v>
      </c>
      <c r="H68" s="267"/>
      <c r="I68" s="264"/>
      <c r="J68" s="265"/>
      <c r="K68" s="265"/>
      <c r="L68" s="266"/>
      <c r="M68" s="268"/>
      <c r="N68" s="269"/>
      <c r="O68" s="270"/>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6" t="s">
        <v>227</v>
      </c>
      <c r="C69" s="327"/>
      <c r="D69" s="327"/>
      <c r="E69" s="327"/>
      <c r="F69" s="327"/>
      <c r="G69" s="327"/>
      <c r="H69" s="327"/>
      <c r="I69" s="327"/>
      <c r="J69" s="327"/>
      <c r="K69" s="327"/>
      <c r="L69" s="327"/>
      <c r="M69" s="327"/>
      <c r="N69" s="327"/>
      <c r="O69" s="327"/>
      <c r="P69" s="327"/>
      <c r="Q69" s="327"/>
      <c r="R69" s="327"/>
      <c r="S69" s="327"/>
      <c r="T69" s="328"/>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08"/>
      <c r="BA69" s="309"/>
      <c r="BB69" s="314"/>
      <c r="BC69" s="315"/>
      <c r="BD69" s="315"/>
      <c r="BE69" s="315"/>
      <c r="BF69" s="315"/>
      <c r="BG69" s="315"/>
      <c r="BH69" s="316"/>
    </row>
    <row r="70" spans="2:60" ht="20.25" customHeight="1" x14ac:dyDescent="0.4">
      <c r="B70" s="329" t="s">
        <v>228</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
      <c r="B71" s="329" t="s">
        <v>229</v>
      </c>
      <c r="C71" s="330"/>
      <c r="D71" s="330"/>
      <c r="E71" s="330"/>
      <c r="F71" s="330"/>
      <c r="G71" s="330"/>
      <c r="H71" s="330"/>
      <c r="I71" s="330"/>
      <c r="J71" s="330"/>
      <c r="K71" s="330"/>
      <c r="L71" s="330"/>
      <c r="M71" s="330"/>
      <c r="N71" s="330"/>
      <c r="O71" s="330"/>
      <c r="P71" s="330"/>
      <c r="Q71" s="330"/>
      <c r="R71" s="330"/>
      <c r="S71" s="330"/>
      <c r="T71" s="331"/>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0"/>
      <c r="BA71" s="311"/>
      <c r="BB71" s="317"/>
      <c r="BC71" s="318"/>
      <c r="BD71" s="318"/>
      <c r="BE71" s="318"/>
      <c r="BF71" s="318"/>
      <c r="BG71" s="318"/>
      <c r="BH71" s="319"/>
    </row>
    <row r="72" spans="2:60" ht="20.25" customHeight="1" x14ac:dyDescent="0.4">
      <c r="B72" s="329" t="s">
        <v>230</v>
      </c>
      <c r="C72" s="330"/>
      <c r="D72" s="330"/>
      <c r="E72" s="330"/>
      <c r="F72" s="330"/>
      <c r="G72" s="330"/>
      <c r="H72" s="330"/>
      <c r="I72" s="330"/>
      <c r="J72" s="330"/>
      <c r="K72" s="330"/>
      <c r="L72" s="330"/>
      <c r="M72" s="330"/>
      <c r="N72" s="330"/>
      <c r="O72" s="330"/>
      <c r="P72" s="330"/>
      <c r="Q72" s="330"/>
      <c r="R72" s="330"/>
      <c r="S72" s="330"/>
      <c r="T72" s="331"/>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12"/>
      <c r="BA72" s="313"/>
      <c r="BB72" s="317"/>
      <c r="BC72" s="318"/>
      <c r="BD72" s="318"/>
      <c r="BE72" s="318"/>
      <c r="BF72" s="318"/>
      <c r="BG72" s="318"/>
      <c r="BH72" s="319"/>
    </row>
    <row r="73" spans="2:60" ht="20.25" customHeight="1" x14ac:dyDescent="0.4">
      <c r="B73" s="329" t="s">
        <v>231</v>
      </c>
      <c r="C73" s="330"/>
      <c r="D73" s="330"/>
      <c r="E73" s="330"/>
      <c r="F73" s="330"/>
      <c r="G73" s="330"/>
      <c r="H73" s="330"/>
      <c r="I73" s="330"/>
      <c r="J73" s="330"/>
      <c r="K73" s="330"/>
      <c r="L73" s="330"/>
      <c r="M73" s="330"/>
      <c r="N73" s="330"/>
      <c r="O73" s="330"/>
      <c r="P73" s="330"/>
      <c r="Q73" s="330"/>
      <c r="R73" s="330"/>
      <c r="S73" s="330"/>
      <c r="T73" s="331"/>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32">
        <f>IF($BC$3="４週",SUM(U73:AV73),IF($BC$3="暦月",SUM(U73:AY73),""))</f>
        <v>1312</v>
      </c>
      <c r="BA73" s="333"/>
      <c r="BB73" s="317"/>
      <c r="BC73" s="318"/>
      <c r="BD73" s="318"/>
      <c r="BE73" s="318"/>
      <c r="BF73" s="318"/>
      <c r="BG73" s="318"/>
      <c r="BH73" s="319"/>
    </row>
    <row r="74" spans="2:60" ht="20.25" customHeight="1" thickBot="1" x14ac:dyDescent="0.45">
      <c r="B74" s="323" t="s">
        <v>232</v>
      </c>
      <c r="C74" s="324"/>
      <c r="D74" s="324"/>
      <c r="E74" s="324"/>
      <c r="F74" s="324"/>
      <c r="G74" s="324"/>
      <c r="H74" s="324"/>
      <c r="I74" s="324"/>
      <c r="J74" s="324"/>
      <c r="K74" s="324"/>
      <c r="L74" s="324"/>
      <c r="M74" s="324"/>
      <c r="N74" s="324"/>
      <c r="O74" s="324"/>
      <c r="P74" s="324"/>
      <c r="Q74" s="324"/>
      <c r="R74" s="324"/>
      <c r="S74" s="324"/>
      <c r="T74" s="325"/>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06">
        <f>IF($BC$3="４週",SUM(U74:AV74),IF($BC$3="暦月",SUM(U74:AY74),""))</f>
        <v>280</v>
      </c>
      <c r="BA74" s="307"/>
      <c r="BB74" s="320"/>
      <c r="BC74" s="321"/>
      <c r="BD74" s="321"/>
      <c r="BE74" s="321"/>
      <c r="BF74" s="321"/>
      <c r="BG74" s="321"/>
      <c r="BH74" s="322"/>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8">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2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186</v>
      </c>
    </row>
    <row r="5" spans="2:28" x14ac:dyDescent="0.4">
      <c r="B5" s="144" t="s">
        <v>20</v>
      </c>
      <c r="C5" s="144" t="s">
        <v>4</v>
      </c>
      <c r="F5" s="144" t="s">
        <v>182</v>
      </c>
      <c r="G5" s="144"/>
      <c r="H5" s="144" t="s">
        <v>183</v>
      </c>
      <c r="J5" s="144" t="s">
        <v>36</v>
      </c>
      <c r="L5" s="144" t="s">
        <v>35</v>
      </c>
      <c r="N5" s="144" t="s">
        <v>184</v>
      </c>
      <c r="P5" s="144" t="s">
        <v>185</v>
      </c>
      <c r="R5" s="144" t="s">
        <v>184</v>
      </c>
      <c r="T5" s="144" t="s">
        <v>185</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170</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207</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208</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195</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195</v>
      </c>
      <c r="D41" s="166" t="str">
        <f>C39</f>
        <v>ag</v>
      </c>
      <c r="E41" s="150" t="s">
        <v>16</v>
      </c>
      <c r="F41" s="152" t="s">
        <v>37</v>
      </c>
      <c r="G41" s="150" t="s">
        <v>17</v>
      </c>
      <c r="H41" s="152" t="s">
        <v>37</v>
      </c>
      <c r="I41" s="153" t="s">
        <v>38</v>
      </c>
      <c r="J41" s="152" t="s">
        <v>37</v>
      </c>
      <c r="K41" s="154" t="s">
        <v>2</v>
      </c>
      <c r="L41" s="157">
        <f>IF(OR(L39="",L40=""),"",L39+L40)</f>
        <v>6</v>
      </c>
      <c r="N41" s="155" t="s">
        <v>203</v>
      </c>
      <c r="O41" s="144" t="s">
        <v>17</v>
      </c>
      <c r="P41" s="155" t="s">
        <v>203</v>
      </c>
      <c r="R41" s="158" t="s">
        <v>203</v>
      </c>
      <c r="S41" s="144" t="s">
        <v>17</v>
      </c>
      <c r="T41" s="158" t="s">
        <v>203</v>
      </c>
      <c r="U41" s="156" t="s">
        <v>38</v>
      </c>
      <c r="V41" s="152" t="s">
        <v>187</v>
      </c>
      <c r="W41" s="145" t="s">
        <v>2</v>
      </c>
      <c r="X41" s="157">
        <f>IF(OR(X39="",X40=""),"",X39+X40)</f>
        <v>6</v>
      </c>
      <c r="Z41" s="157" t="str">
        <f>IF(X41="",L41,IF(OR(L41-X41=0,L41-X41&lt;0),"-",L41-X41))</f>
        <v>-</v>
      </c>
      <c r="AB41" s="165" t="s">
        <v>188</v>
      </c>
    </row>
    <row r="42" spans="2:28" x14ac:dyDescent="0.4">
      <c r="B42" s="150"/>
      <c r="C42" s="167" t="s">
        <v>180</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195</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195</v>
      </c>
      <c r="D44" s="166" t="str">
        <f>C42</f>
        <v>ah</v>
      </c>
      <c r="E44" s="150" t="s">
        <v>16</v>
      </c>
      <c r="F44" s="152" t="s">
        <v>37</v>
      </c>
      <c r="G44" s="150" t="s">
        <v>17</v>
      </c>
      <c r="H44" s="152" t="s">
        <v>37</v>
      </c>
      <c r="I44" s="153" t="s">
        <v>38</v>
      </c>
      <c r="J44" s="152" t="s">
        <v>37</v>
      </c>
      <c r="K44" s="154" t="s">
        <v>2</v>
      </c>
      <c r="L44" s="157" t="str">
        <f>IF(OR(L42="",L43=""),"",L42+L43)</f>
        <v/>
      </c>
      <c r="N44" s="155" t="s">
        <v>203</v>
      </c>
      <c r="O44" s="144" t="s">
        <v>17</v>
      </c>
      <c r="P44" s="155" t="s">
        <v>203</v>
      </c>
      <c r="R44" s="158" t="s">
        <v>203</v>
      </c>
      <c r="S44" s="144" t="s">
        <v>17</v>
      </c>
      <c r="T44" s="158" t="s">
        <v>203</v>
      </c>
      <c r="U44" s="156" t="s">
        <v>38</v>
      </c>
      <c r="V44" s="152" t="s">
        <v>187</v>
      </c>
      <c r="W44" s="145" t="s">
        <v>2</v>
      </c>
      <c r="X44" s="157" t="str">
        <f>IF(OR(X42="",X43=""),"",X42+X43)</f>
        <v/>
      </c>
      <c r="Z44" s="157" t="str">
        <f>IF(X44="",L44,IF(OR(L44-X44=0,L44-X44&lt;0),"-",L44-X44))</f>
        <v/>
      </c>
      <c r="AB44" s="165" t="s">
        <v>189</v>
      </c>
    </row>
    <row r="45" spans="2:28" x14ac:dyDescent="0.4">
      <c r="B45" s="150"/>
      <c r="C45" s="167" t="s">
        <v>181</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195</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195</v>
      </c>
      <c r="D47" s="166" t="str">
        <f>C45</f>
        <v>ai</v>
      </c>
      <c r="E47" s="150" t="s">
        <v>16</v>
      </c>
      <c r="F47" s="152" t="s">
        <v>37</v>
      </c>
      <c r="G47" s="150" t="s">
        <v>17</v>
      </c>
      <c r="H47" s="152" t="s">
        <v>37</v>
      </c>
      <c r="I47" s="153" t="s">
        <v>38</v>
      </c>
      <c r="J47" s="152" t="s">
        <v>37</v>
      </c>
      <c r="K47" s="154" t="s">
        <v>2</v>
      </c>
      <c r="L47" s="157" t="str">
        <f>IF(OR(L45="",L46=""),"",L45+L46)</f>
        <v/>
      </c>
      <c r="N47" s="155" t="s">
        <v>203</v>
      </c>
      <c r="O47" s="144" t="s">
        <v>17</v>
      </c>
      <c r="P47" s="155" t="s">
        <v>203</v>
      </c>
      <c r="R47" s="158" t="s">
        <v>203</v>
      </c>
      <c r="S47" s="144" t="s">
        <v>17</v>
      </c>
      <c r="T47" s="158" t="s">
        <v>203</v>
      </c>
      <c r="U47" s="156" t="s">
        <v>38</v>
      </c>
      <c r="V47" s="152" t="s">
        <v>187</v>
      </c>
      <c r="W47" s="145" t="s">
        <v>2</v>
      </c>
      <c r="X47" s="157" t="str">
        <f>IF(OR(X45="",X46=""),"",X45+X46)</f>
        <v/>
      </c>
      <c r="Z47" s="157" t="str">
        <f>IF(X47="",L47,IF(OR(L47-X47=0,L47-X47&lt;0),"-",L47-X47))</f>
        <v/>
      </c>
      <c r="AB47" s="165" t="s">
        <v>189</v>
      </c>
    </row>
    <row r="49" spans="3:4" x14ac:dyDescent="0.4">
      <c r="C49" s="146" t="s">
        <v>192</v>
      </c>
      <c r="D49" s="146"/>
    </row>
    <row r="50" spans="3:4" x14ac:dyDescent="0.4">
      <c r="C50" s="146" t="s">
        <v>193</v>
      </c>
      <c r="D50" s="146"/>
    </row>
    <row r="51" spans="3:4" x14ac:dyDescent="0.4">
      <c r="C51" s="146" t="s">
        <v>190</v>
      </c>
      <c r="D51" s="146"/>
    </row>
    <row r="52" spans="3:4" x14ac:dyDescent="0.4">
      <c r="C52" s="146" t="s">
        <v>191</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tabSelected="1" view="pageBreakPreview" topLeftCell="T1" zoomScaleNormal="55" zoomScaleSheetLayoutView="100" workbookViewId="0">
      <selection activeCell="BC4" sqref="BC4:BF4"/>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235</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8</v>
      </c>
      <c r="AB2" s="379"/>
      <c r="AC2" s="112" t="s">
        <v>28</v>
      </c>
      <c r="AD2" s="380">
        <f>IF(AA2=0,"",YEAR(DATE(2018+AA2,1,1)))</f>
        <v>2026</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196</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252</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202</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218</v>
      </c>
      <c r="AO10" s="66"/>
      <c r="AP10" s="77"/>
      <c r="AQ10" s="66"/>
      <c r="AR10" s="70"/>
      <c r="AS10" s="70"/>
      <c r="AT10" s="77"/>
      <c r="AU10" s="66"/>
      <c r="AV10" s="78"/>
      <c r="AW10" s="78"/>
      <c r="AX10" s="78"/>
      <c r="AY10" s="66"/>
      <c r="AZ10" s="66"/>
      <c r="BA10" s="67" t="s">
        <v>233</v>
      </c>
      <c r="BB10" s="66"/>
      <c r="BC10" s="384"/>
      <c r="BD10" s="385"/>
      <c r="BE10" s="2" t="s">
        <v>217</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219</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220</v>
      </c>
      <c r="D16" s="345"/>
      <c r="E16" s="346"/>
      <c r="F16" s="183"/>
      <c r="G16" s="186"/>
      <c r="H16" s="353" t="s">
        <v>221</v>
      </c>
      <c r="I16" s="356" t="s">
        <v>222</v>
      </c>
      <c r="J16" s="345"/>
      <c r="K16" s="345"/>
      <c r="L16" s="346"/>
      <c r="M16" s="356" t="s">
        <v>223</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224</v>
      </c>
      <c r="AJ16" s="116"/>
      <c r="AK16" s="116"/>
      <c r="AL16" s="116"/>
      <c r="AM16" s="116"/>
      <c r="AN16" s="116" t="s">
        <v>198</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225</v>
      </c>
      <c r="BC16" s="366"/>
      <c r="BD16" s="344" t="s">
        <v>226</v>
      </c>
      <c r="BE16" s="345"/>
      <c r="BF16" s="345"/>
      <c r="BG16" s="345"/>
      <c r="BH16" s="371"/>
    </row>
    <row r="17" spans="2:60" ht="20.25" customHeight="1" x14ac:dyDescent="0.4">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84"/>
      <c r="G19" s="187"/>
      <c r="H19" s="354"/>
      <c r="I19" s="357"/>
      <c r="J19" s="348"/>
      <c r="K19" s="348"/>
      <c r="L19" s="349"/>
      <c r="M19" s="357"/>
      <c r="N19" s="348"/>
      <c r="O19" s="349"/>
      <c r="P19" s="357"/>
      <c r="Q19" s="348"/>
      <c r="R19" s="348"/>
      <c r="S19" s="348"/>
      <c r="T19" s="372"/>
      <c r="U19" s="132">
        <f>WEEKDAY(DATE($AD$2,$AH$2,1))</f>
        <v>4</v>
      </c>
      <c r="V19" s="133">
        <f>WEEKDAY(DATE($AD$2,$AH$2,2))</f>
        <v>5</v>
      </c>
      <c r="W19" s="133">
        <f>WEEKDAY(DATE($AD$2,$AH$2,3))</f>
        <v>6</v>
      </c>
      <c r="X19" s="133">
        <f>WEEKDAY(DATE($AD$2,$AH$2,4))</f>
        <v>7</v>
      </c>
      <c r="Y19" s="133">
        <f>WEEKDAY(DATE($AD$2,$AH$2,5))</f>
        <v>1</v>
      </c>
      <c r="Z19" s="133">
        <f>WEEKDAY(DATE($AD$2,$AH$2,6))</f>
        <v>2</v>
      </c>
      <c r="AA19" s="134">
        <f>WEEKDAY(DATE($AD$2,$AH$2,7))</f>
        <v>3</v>
      </c>
      <c r="AB19" s="135">
        <f>WEEKDAY(DATE($AD$2,$AH$2,8))</f>
        <v>4</v>
      </c>
      <c r="AC19" s="133">
        <f>WEEKDAY(DATE($AD$2,$AH$2,9))</f>
        <v>5</v>
      </c>
      <c r="AD19" s="133">
        <f>WEEKDAY(DATE($AD$2,$AH$2,10))</f>
        <v>6</v>
      </c>
      <c r="AE19" s="133">
        <f>WEEKDAY(DATE($AD$2,$AH$2,11))</f>
        <v>7</v>
      </c>
      <c r="AF19" s="133">
        <f>WEEKDAY(DATE($AD$2,$AH$2,12))</f>
        <v>1</v>
      </c>
      <c r="AG19" s="133">
        <f>WEEKDAY(DATE($AD$2,$AH$2,13))</f>
        <v>2</v>
      </c>
      <c r="AH19" s="134">
        <f>WEEKDAY(DATE($AD$2,$AH$2,14))</f>
        <v>3</v>
      </c>
      <c r="AI19" s="135">
        <f>WEEKDAY(DATE($AD$2,$AH$2,15))</f>
        <v>4</v>
      </c>
      <c r="AJ19" s="133">
        <f>WEEKDAY(DATE($AD$2,$AH$2,16))</f>
        <v>5</v>
      </c>
      <c r="AK19" s="133">
        <f>WEEKDAY(DATE($AD$2,$AH$2,17))</f>
        <v>6</v>
      </c>
      <c r="AL19" s="133">
        <f>WEEKDAY(DATE($AD$2,$AH$2,18))</f>
        <v>7</v>
      </c>
      <c r="AM19" s="133">
        <f>WEEKDAY(DATE($AD$2,$AH$2,19))</f>
        <v>1</v>
      </c>
      <c r="AN19" s="133">
        <f>WEEKDAY(DATE($AD$2,$AH$2,20))</f>
        <v>2</v>
      </c>
      <c r="AO19" s="134">
        <f>WEEKDAY(DATE($AD$2,$AH$2,21))</f>
        <v>3</v>
      </c>
      <c r="AP19" s="135">
        <f>WEEKDAY(DATE($AD$2,$AH$2,22))</f>
        <v>4</v>
      </c>
      <c r="AQ19" s="133">
        <f>WEEKDAY(DATE($AD$2,$AH$2,23))</f>
        <v>5</v>
      </c>
      <c r="AR19" s="133">
        <f>WEEKDAY(DATE($AD$2,$AH$2,24))</f>
        <v>6</v>
      </c>
      <c r="AS19" s="133">
        <f>WEEKDAY(DATE($AD$2,$AH$2,25))</f>
        <v>7</v>
      </c>
      <c r="AT19" s="133">
        <f>WEEKDAY(DATE($AD$2,$AH$2,26))</f>
        <v>1</v>
      </c>
      <c r="AU19" s="133">
        <f>WEEKDAY(DATE($AD$2,$AH$2,27))</f>
        <v>2</v>
      </c>
      <c r="AV19" s="134">
        <f>WEEKDAY(DATE($AD$2,$AH$2,28))</f>
        <v>3</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水</v>
      </c>
      <c r="V20" s="140" t="str">
        <f t="shared" ref="V20:AV20" si="0">IF(V19=1,"日",IF(V19=2,"月",IF(V19=3,"火",IF(V19=4,"水",IF(V19=5,"木",IF(V19=6,"金","土"))))))</f>
        <v>木</v>
      </c>
      <c r="W20" s="140" t="str">
        <f t="shared" si="0"/>
        <v>金</v>
      </c>
      <c r="X20" s="140" t="str">
        <f t="shared" si="0"/>
        <v>土</v>
      </c>
      <c r="Y20" s="140" t="str">
        <f t="shared" si="0"/>
        <v>日</v>
      </c>
      <c r="Z20" s="140" t="str">
        <f t="shared" si="0"/>
        <v>月</v>
      </c>
      <c r="AA20" s="141" t="str">
        <f t="shared" si="0"/>
        <v>火</v>
      </c>
      <c r="AB20" s="142" t="str">
        <f>IF(AB19=1,"日",IF(AB19=2,"月",IF(AB19=3,"火",IF(AB19=4,"水",IF(AB19=5,"木",IF(AB19=6,"金","土"))))))</f>
        <v>水</v>
      </c>
      <c r="AC20" s="140" t="str">
        <f t="shared" si="0"/>
        <v>木</v>
      </c>
      <c r="AD20" s="140" t="str">
        <f t="shared" si="0"/>
        <v>金</v>
      </c>
      <c r="AE20" s="140" t="str">
        <f t="shared" si="0"/>
        <v>土</v>
      </c>
      <c r="AF20" s="140" t="str">
        <f t="shared" si="0"/>
        <v>日</v>
      </c>
      <c r="AG20" s="140" t="str">
        <f t="shared" si="0"/>
        <v>月</v>
      </c>
      <c r="AH20" s="141" t="str">
        <f t="shared" si="0"/>
        <v>火</v>
      </c>
      <c r="AI20" s="142" t="str">
        <f>IF(AI19=1,"日",IF(AI19=2,"月",IF(AI19=3,"火",IF(AI19=4,"水",IF(AI19=5,"木",IF(AI19=6,"金","土"))))))</f>
        <v>水</v>
      </c>
      <c r="AJ20" s="140" t="str">
        <f t="shared" si="0"/>
        <v>木</v>
      </c>
      <c r="AK20" s="140" t="str">
        <f t="shared" si="0"/>
        <v>金</v>
      </c>
      <c r="AL20" s="140" t="str">
        <f t="shared" si="0"/>
        <v>土</v>
      </c>
      <c r="AM20" s="140" t="str">
        <f t="shared" si="0"/>
        <v>日</v>
      </c>
      <c r="AN20" s="140" t="str">
        <f t="shared" si="0"/>
        <v>月</v>
      </c>
      <c r="AO20" s="141" t="str">
        <f t="shared" si="0"/>
        <v>火</v>
      </c>
      <c r="AP20" s="142" t="str">
        <f>IF(AP19=1,"日",IF(AP19=2,"月",IF(AP19=3,"火",IF(AP19=4,"水",IF(AP19=5,"木",IF(AP19=6,"金","土"))))))</f>
        <v>水</v>
      </c>
      <c r="AQ20" s="140" t="str">
        <f t="shared" si="0"/>
        <v>木</v>
      </c>
      <c r="AR20" s="140" t="str">
        <f t="shared" si="0"/>
        <v>金</v>
      </c>
      <c r="AS20" s="140" t="str">
        <f t="shared" si="0"/>
        <v>土</v>
      </c>
      <c r="AT20" s="140" t="str">
        <f t="shared" si="0"/>
        <v>日</v>
      </c>
      <c r="AU20" s="140" t="str">
        <f t="shared" si="0"/>
        <v>月</v>
      </c>
      <c r="AV20" s="141" t="str">
        <f t="shared" si="0"/>
        <v>火</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7"/>
      <c r="G66" s="173"/>
      <c r="H66" s="305"/>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
      <c r="B68" s="127"/>
      <c r="C68" s="277"/>
      <c r="D68" s="278"/>
      <c r="E68" s="279"/>
      <c r="F68" s="179"/>
      <c r="G68" s="175">
        <f>C66</f>
        <v>0</v>
      </c>
      <c r="H68" s="244"/>
      <c r="I68" s="261"/>
      <c r="J68" s="262"/>
      <c r="K68" s="262"/>
      <c r="L68" s="263"/>
      <c r="M68" s="251"/>
      <c r="N68" s="252"/>
      <c r="O68" s="253"/>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
      <c r="B69" s="129"/>
      <c r="C69" s="271"/>
      <c r="D69" s="272"/>
      <c r="E69" s="273"/>
      <c r="F69" s="177"/>
      <c r="G69" s="173"/>
      <c r="H69" s="305"/>
      <c r="I69" s="255"/>
      <c r="J69" s="256"/>
      <c r="K69" s="256"/>
      <c r="L69" s="257"/>
      <c r="M69" s="245"/>
      <c r="N69" s="246"/>
      <c r="O69" s="247"/>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4"/>
      <c r="BA69" s="241"/>
      <c r="BB69" s="240"/>
      <c r="BC69" s="241"/>
      <c r="BD69" s="283"/>
      <c r="BE69" s="284"/>
      <c r="BF69" s="284"/>
      <c r="BG69" s="284"/>
      <c r="BH69" s="285"/>
    </row>
    <row r="70" spans="2:60" ht="20.25" customHeight="1" x14ac:dyDescent="0.4">
      <c r="B70" s="125">
        <f>B67+1</f>
        <v>17</v>
      </c>
      <c r="C70" s="274"/>
      <c r="D70" s="275"/>
      <c r="E70" s="276"/>
      <c r="F70" s="178">
        <f>C69</f>
        <v>0</v>
      </c>
      <c r="G70" s="174"/>
      <c r="H70" s="243"/>
      <c r="I70" s="258"/>
      <c r="J70" s="259"/>
      <c r="K70" s="259"/>
      <c r="L70" s="260"/>
      <c r="M70" s="248"/>
      <c r="N70" s="249"/>
      <c r="O70" s="250"/>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
      <c r="B71" s="127"/>
      <c r="C71" s="277"/>
      <c r="D71" s="278"/>
      <c r="E71" s="279"/>
      <c r="F71" s="179"/>
      <c r="G71" s="175">
        <f>C69</f>
        <v>0</v>
      </c>
      <c r="H71" s="244"/>
      <c r="I71" s="261"/>
      <c r="J71" s="262"/>
      <c r="K71" s="262"/>
      <c r="L71" s="263"/>
      <c r="M71" s="251"/>
      <c r="N71" s="252"/>
      <c r="O71" s="253"/>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
      <c r="B72" s="129"/>
      <c r="C72" s="271"/>
      <c r="D72" s="272"/>
      <c r="E72" s="273"/>
      <c r="F72" s="177"/>
      <c r="G72" s="173"/>
      <c r="H72" s="305"/>
      <c r="I72" s="255"/>
      <c r="J72" s="256"/>
      <c r="K72" s="256"/>
      <c r="L72" s="257"/>
      <c r="M72" s="245"/>
      <c r="N72" s="246"/>
      <c r="O72" s="247"/>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4"/>
      <c r="BA72" s="241"/>
      <c r="BB72" s="240"/>
      <c r="BC72" s="241"/>
      <c r="BD72" s="283"/>
      <c r="BE72" s="284"/>
      <c r="BF72" s="284"/>
      <c r="BG72" s="284"/>
      <c r="BH72" s="285"/>
    </row>
    <row r="73" spans="2:60" ht="20.25" customHeight="1" x14ac:dyDescent="0.4">
      <c r="B73" s="125">
        <f>B70+1</f>
        <v>18</v>
      </c>
      <c r="C73" s="274"/>
      <c r="D73" s="275"/>
      <c r="E73" s="276"/>
      <c r="F73" s="178">
        <f>C72</f>
        <v>0</v>
      </c>
      <c r="G73" s="174"/>
      <c r="H73" s="243"/>
      <c r="I73" s="258"/>
      <c r="J73" s="259"/>
      <c r="K73" s="259"/>
      <c r="L73" s="260"/>
      <c r="M73" s="248"/>
      <c r="N73" s="249"/>
      <c r="O73" s="250"/>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
      <c r="B74" s="127"/>
      <c r="C74" s="277"/>
      <c r="D74" s="278"/>
      <c r="E74" s="279"/>
      <c r="F74" s="179"/>
      <c r="G74" s="175">
        <f>C72</f>
        <v>0</v>
      </c>
      <c r="H74" s="244"/>
      <c r="I74" s="261"/>
      <c r="J74" s="262"/>
      <c r="K74" s="262"/>
      <c r="L74" s="263"/>
      <c r="M74" s="251"/>
      <c r="N74" s="252"/>
      <c r="O74" s="253"/>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
      <c r="B75" s="129"/>
      <c r="C75" s="271"/>
      <c r="D75" s="272"/>
      <c r="E75" s="273"/>
      <c r="F75" s="177"/>
      <c r="G75" s="173"/>
      <c r="H75" s="305"/>
      <c r="I75" s="255"/>
      <c r="J75" s="256"/>
      <c r="K75" s="256"/>
      <c r="L75" s="257"/>
      <c r="M75" s="245"/>
      <c r="N75" s="246"/>
      <c r="O75" s="247"/>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4"/>
      <c r="BA75" s="241"/>
      <c r="BB75" s="240"/>
      <c r="BC75" s="241"/>
      <c r="BD75" s="283"/>
      <c r="BE75" s="284"/>
      <c r="BF75" s="284"/>
      <c r="BG75" s="284"/>
      <c r="BH75" s="285"/>
    </row>
    <row r="76" spans="2:60" ht="20.25" customHeight="1" x14ac:dyDescent="0.4">
      <c r="B76" s="125">
        <f>B73+1</f>
        <v>19</v>
      </c>
      <c r="C76" s="274"/>
      <c r="D76" s="275"/>
      <c r="E76" s="276"/>
      <c r="F76" s="178">
        <f>C75</f>
        <v>0</v>
      </c>
      <c r="G76" s="174"/>
      <c r="H76" s="243"/>
      <c r="I76" s="258"/>
      <c r="J76" s="259"/>
      <c r="K76" s="259"/>
      <c r="L76" s="260"/>
      <c r="M76" s="248"/>
      <c r="N76" s="249"/>
      <c r="O76" s="250"/>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
      <c r="B77" s="127"/>
      <c r="C77" s="277"/>
      <c r="D77" s="278"/>
      <c r="E77" s="279"/>
      <c r="F77" s="179"/>
      <c r="G77" s="175">
        <f>C75</f>
        <v>0</v>
      </c>
      <c r="H77" s="244"/>
      <c r="I77" s="261"/>
      <c r="J77" s="262"/>
      <c r="K77" s="262"/>
      <c r="L77" s="263"/>
      <c r="M77" s="251"/>
      <c r="N77" s="252"/>
      <c r="O77" s="253"/>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
      <c r="B78" s="129"/>
      <c r="C78" s="271"/>
      <c r="D78" s="272"/>
      <c r="E78" s="273"/>
      <c r="F78" s="177"/>
      <c r="G78" s="173"/>
      <c r="H78" s="305"/>
      <c r="I78" s="255"/>
      <c r="J78" s="256"/>
      <c r="K78" s="256"/>
      <c r="L78" s="257"/>
      <c r="M78" s="245"/>
      <c r="N78" s="246"/>
      <c r="O78" s="247"/>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4"/>
      <c r="BA78" s="241"/>
      <c r="BB78" s="240"/>
      <c r="BC78" s="241"/>
      <c r="BD78" s="283"/>
      <c r="BE78" s="284"/>
      <c r="BF78" s="284"/>
      <c r="BG78" s="284"/>
      <c r="BH78" s="285"/>
    </row>
    <row r="79" spans="2:60" ht="20.25" customHeight="1" x14ac:dyDescent="0.4">
      <c r="B79" s="125">
        <f>B76+1</f>
        <v>20</v>
      </c>
      <c r="C79" s="274"/>
      <c r="D79" s="275"/>
      <c r="E79" s="276"/>
      <c r="F79" s="178">
        <f>C78</f>
        <v>0</v>
      </c>
      <c r="G79" s="174"/>
      <c r="H79" s="243"/>
      <c r="I79" s="258"/>
      <c r="J79" s="259"/>
      <c r="K79" s="259"/>
      <c r="L79" s="260"/>
      <c r="M79" s="248"/>
      <c r="N79" s="249"/>
      <c r="O79" s="250"/>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
      <c r="B80" s="127"/>
      <c r="C80" s="277"/>
      <c r="D80" s="278"/>
      <c r="E80" s="279"/>
      <c r="F80" s="179"/>
      <c r="G80" s="175">
        <f>C78</f>
        <v>0</v>
      </c>
      <c r="H80" s="244"/>
      <c r="I80" s="261"/>
      <c r="J80" s="262"/>
      <c r="K80" s="262"/>
      <c r="L80" s="263"/>
      <c r="M80" s="251"/>
      <c r="N80" s="252"/>
      <c r="O80" s="253"/>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
      <c r="B81" s="129"/>
      <c r="C81" s="271"/>
      <c r="D81" s="272"/>
      <c r="E81" s="273"/>
      <c r="F81" s="177"/>
      <c r="G81" s="173"/>
      <c r="H81" s="305"/>
      <c r="I81" s="255"/>
      <c r="J81" s="256"/>
      <c r="K81" s="256"/>
      <c r="L81" s="257"/>
      <c r="M81" s="245"/>
      <c r="N81" s="246"/>
      <c r="O81" s="247"/>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4"/>
      <c r="BA81" s="241"/>
      <c r="BB81" s="240"/>
      <c r="BC81" s="241"/>
      <c r="BD81" s="283"/>
      <c r="BE81" s="284"/>
      <c r="BF81" s="284"/>
      <c r="BG81" s="284"/>
      <c r="BH81" s="285"/>
    </row>
    <row r="82" spans="2:60" ht="20.25" customHeight="1" x14ac:dyDescent="0.4">
      <c r="B82" s="125">
        <f>B79+1</f>
        <v>21</v>
      </c>
      <c r="C82" s="274"/>
      <c r="D82" s="275"/>
      <c r="E82" s="276"/>
      <c r="F82" s="178">
        <f>C81</f>
        <v>0</v>
      </c>
      <c r="G82" s="174"/>
      <c r="H82" s="243"/>
      <c r="I82" s="258"/>
      <c r="J82" s="259"/>
      <c r="K82" s="259"/>
      <c r="L82" s="260"/>
      <c r="M82" s="248"/>
      <c r="N82" s="249"/>
      <c r="O82" s="250"/>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
      <c r="B83" s="127"/>
      <c r="C83" s="277"/>
      <c r="D83" s="278"/>
      <c r="E83" s="279"/>
      <c r="F83" s="179"/>
      <c r="G83" s="175">
        <f>C81</f>
        <v>0</v>
      </c>
      <c r="H83" s="244"/>
      <c r="I83" s="261"/>
      <c r="J83" s="262"/>
      <c r="K83" s="262"/>
      <c r="L83" s="263"/>
      <c r="M83" s="251"/>
      <c r="N83" s="252"/>
      <c r="O83" s="253"/>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
      <c r="B84" s="129"/>
      <c r="C84" s="271"/>
      <c r="D84" s="272"/>
      <c r="E84" s="273"/>
      <c r="F84" s="177"/>
      <c r="G84" s="173"/>
      <c r="H84" s="305"/>
      <c r="I84" s="255"/>
      <c r="J84" s="256"/>
      <c r="K84" s="256"/>
      <c r="L84" s="257"/>
      <c r="M84" s="245"/>
      <c r="N84" s="246"/>
      <c r="O84" s="247"/>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4"/>
      <c r="BA84" s="241"/>
      <c r="BB84" s="240"/>
      <c r="BC84" s="241"/>
      <c r="BD84" s="283"/>
      <c r="BE84" s="284"/>
      <c r="BF84" s="284"/>
      <c r="BG84" s="284"/>
      <c r="BH84" s="285"/>
    </row>
    <row r="85" spans="2:60" ht="20.25" customHeight="1" x14ac:dyDescent="0.4">
      <c r="B85" s="125">
        <f>B82+1</f>
        <v>22</v>
      </c>
      <c r="C85" s="274"/>
      <c r="D85" s="275"/>
      <c r="E85" s="276"/>
      <c r="F85" s="178">
        <f>C84</f>
        <v>0</v>
      </c>
      <c r="G85" s="174"/>
      <c r="H85" s="243"/>
      <c r="I85" s="258"/>
      <c r="J85" s="259"/>
      <c r="K85" s="259"/>
      <c r="L85" s="260"/>
      <c r="M85" s="248"/>
      <c r="N85" s="249"/>
      <c r="O85" s="250"/>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
      <c r="B86" s="127"/>
      <c r="C86" s="277"/>
      <c r="D86" s="278"/>
      <c r="E86" s="279"/>
      <c r="F86" s="179"/>
      <c r="G86" s="175">
        <f>C84</f>
        <v>0</v>
      </c>
      <c r="H86" s="244"/>
      <c r="I86" s="261"/>
      <c r="J86" s="262"/>
      <c r="K86" s="262"/>
      <c r="L86" s="263"/>
      <c r="M86" s="251"/>
      <c r="N86" s="252"/>
      <c r="O86" s="253"/>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
      <c r="B87" s="129"/>
      <c r="C87" s="271"/>
      <c r="D87" s="272"/>
      <c r="E87" s="273"/>
      <c r="F87" s="177"/>
      <c r="G87" s="173"/>
      <c r="H87" s="305"/>
      <c r="I87" s="255"/>
      <c r="J87" s="256"/>
      <c r="K87" s="256"/>
      <c r="L87" s="257"/>
      <c r="M87" s="245"/>
      <c r="N87" s="246"/>
      <c r="O87" s="247"/>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4"/>
      <c r="BA87" s="241"/>
      <c r="BB87" s="240"/>
      <c r="BC87" s="241"/>
      <c r="BD87" s="283"/>
      <c r="BE87" s="284"/>
      <c r="BF87" s="284"/>
      <c r="BG87" s="284"/>
      <c r="BH87" s="285"/>
    </row>
    <row r="88" spans="2:60" ht="20.25" customHeight="1" x14ac:dyDescent="0.4">
      <c r="B88" s="125">
        <f>B85+1</f>
        <v>23</v>
      </c>
      <c r="C88" s="274"/>
      <c r="D88" s="275"/>
      <c r="E88" s="276"/>
      <c r="F88" s="178">
        <f>C87</f>
        <v>0</v>
      </c>
      <c r="G88" s="174"/>
      <c r="H88" s="243"/>
      <c r="I88" s="258"/>
      <c r="J88" s="259"/>
      <c r="K88" s="259"/>
      <c r="L88" s="260"/>
      <c r="M88" s="248"/>
      <c r="N88" s="249"/>
      <c r="O88" s="250"/>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
      <c r="B89" s="127"/>
      <c r="C89" s="277"/>
      <c r="D89" s="278"/>
      <c r="E89" s="279"/>
      <c r="F89" s="179"/>
      <c r="G89" s="175">
        <f>C87</f>
        <v>0</v>
      </c>
      <c r="H89" s="244"/>
      <c r="I89" s="261"/>
      <c r="J89" s="262"/>
      <c r="K89" s="262"/>
      <c r="L89" s="263"/>
      <c r="M89" s="251"/>
      <c r="N89" s="252"/>
      <c r="O89" s="253"/>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
      <c r="B90" s="129"/>
      <c r="C90" s="271"/>
      <c r="D90" s="272"/>
      <c r="E90" s="273"/>
      <c r="F90" s="177"/>
      <c r="G90" s="173"/>
      <c r="H90" s="305"/>
      <c r="I90" s="255"/>
      <c r="J90" s="256"/>
      <c r="K90" s="256"/>
      <c r="L90" s="257"/>
      <c r="M90" s="245"/>
      <c r="N90" s="246"/>
      <c r="O90" s="247"/>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4"/>
      <c r="BA90" s="241"/>
      <c r="BB90" s="240"/>
      <c r="BC90" s="241"/>
      <c r="BD90" s="283"/>
      <c r="BE90" s="284"/>
      <c r="BF90" s="284"/>
      <c r="BG90" s="284"/>
      <c r="BH90" s="285"/>
    </row>
    <row r="91" spans="2:60" ht="20.25" customHeight="1" x14ac:dyDescent="0.4">
      <c r="B91" s="125">
        <f>B88+1</f>
        <v>24</v>
      </c>
      <c r="C91" s="274"/>
      <c r="D91" s="275"/>
      <c r="E91" s="276"/>
      <c r="F91" s="178">
        <f>C90</f>
        <v>0</v>
      </c>
      <c r="G91" s="174"/>
      <c r="H91" s="243"/>
      <c r="I91" s="258"/>
      <c r="J91" s="259"/>
      <c r="K91" s="259"/>
      <c r="L91" s="260"/>
      <c r="M91" s="248"/>
      <c r="N91" s="249"/>
      <c r="O91" s="250"/>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
      <c r="B92" s="127"/>
      <c r="C92" s="277"/>
      <c r="D92" s="278"/>
      <c r="E92" s="279"/>
      <c r="F92" s="179"/>
      <c r="G92" s="175">
        <f>C90</f>
        <v>0</v>
      </c>
      <c r="H92" s="244"/>
      <c r="I92" s="261"/>
      <c r="J92" s="262"/>
      <c r="K92" s="262"/>
      <c r="L92" s="263"/>
      <c r="M92" s="251"/>
      <c r="N92" s="252"/>
      <c r="O92" s="253"/>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
      <c r="B93" s="129"/>
      <c r="C93" s="271"/>
      <c r="D93" s="272"/>
      <c r="E93" s="273"/>
      <c r="F93" s="177"/>
      <c r="G93" s="173"/>
      <c r="H93" s="305"/>
      <c r="I93" s="255"/>
      <c r="J93" s="256"/>
      <c r="K93" s="256"/>
      <c r="L93" s="257"/>
      <c r="M93" s="245"/>
      <c r="N93" s="246"/>
      <c r="O93" s="247"/>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4"/>
      <c r="BA93" s="241"/>
      <c r="BB93" s="240"/>
      <c r="BC93" s="241"/>
      <c r="BD93" s="283"/>
      <c r="BE93" s="284"/>
      <c r="BF93" s="284"/>
      <c r="BG93" s="284"/>
      <c r="BH93" s="285"/>
    </row>
    <row r="94" spans="2:60" ht="20.25" customHeight="1" x14ac:dyDescent="0.4">
      <c r="B94" s="125">
        <f>B91+1</f>
        <v>25</v>
      </c>
      <c r="C94" s="274"/>
      <c r="D94" s="275"/>
      <c r="E94" s="276"/>
      <c r="F94" s="178">
        <f>C93</f>
        <v>0</v>
      </c>
      <c r="G94" s="174"/>
      <c r="H94" s="243"/>
      <c r="I94" s="258"/>
      <c r="J94" s="259"/>
      <c r="K94" s="259"/>
      <c r="L94" s="260"/>
      <c r="M94" s="248"/>
      <c r="N94" s="249"/>
      <c r="O94" s="250"/>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
      <c r="B95" s="127"/>
      <c r="C95" s="277"/>
      <c r="D95" s="278"/>
      <c r="E95" s="279"/>
      <c r="F95" s="179"/>
      <c r="G95" s="175">
        <f>C93</f>
        <v>0</v>
      </c>
      <c r="H95" s="244"/>
      <c r="I95" s="261"/>
      <c r="J95" s="262"/>
      <c r="K95" s="262"/>
      <c r="L95" s="263"/>
      <c r="M95" s="251"/>
      <c r="N95" s="252"/>
      <c r="O95" s="253"/>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
      <c r="B96" s="129"/>
      <c r="C96" s="271"/>
      <c r="D96" s="272"/>
      <c r="E96" s="273"/>
      <c r="F96" s="177"/>
      <c r="G96" s="173"/>
      <c r="H96" s="305"/>
      <c r="I96" s="255"/>
      <c r="J96" s="256"/>
      <c r="K96" s="256"/>
      <c r="L96" s="257"/>
      <c r="M96" s="245"/>
      <c r="N96" s="246"/>
      <c r="O96" s="247"/>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4"/>
      <c r="BA96" s="241"/>
      <c r="BB96" s="240"/>
      <c r="BC96" s="241"/>
      <c r="BD96" s="283"/>
      <c r="BE96" s="284"/>
      <c r="BF96" s="284"/>
      <c r="BG96" s="284"/>
      <c r="BH96" s="285"/>
    </row>
    <row r="97" spans="2:60" ht="20.25" customHeight="1" x14ac:dyDescent="0.4">
      <c r="B97" s="125">
        <f>B94+1</f>
        <v>26</v>
      </c>
      <c r="C97" s="274"/>
      <c r="D97" s="275"/>
      <c r="E97" s="276"/>
      <c r="F97" s="178">
        <f>C96</f>
        <v>0</v>
      </c>
      <c r="G97" s="174"/>
      <c r="H97" s="243"/>
      <c r="I97" s="258"/>
      <c r="J97" s="259"/>
      <c r="K97" s="259"/>
      <c r="L97" s="260"/>
      <c r="M97" s="248"/>
      <c r="N97" s="249"/>
      <c r="O97" s="250"/>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
      <c r="B98" s="127"/>
      <c r="C98" s="277"/>
      <c r="D98" s="278"/>
      <c r="E98" s="279"/>
      <c r="F98" s="179"/>
      <c r="G98" s="175">
        <f>C96</f>
        <v>0</v>
      </c>
      <c r="H98" s="244"/>
      <c r="I98" s="261"/>
      <c r="J98" s="262"/>
      <c r="K98" s="262"/>
      <c r="L98" s="263"/>
      <c r="M98" s="251"/>
      <c r="N98" s="252"/>
      <c r="O98" s="253"/>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
      <c r="B99" s="129"/>
      <c r="C99" s="271"/>
      <c r="D99" s="272"/>
      <c r="E99" s="273"/>
      <c r="F99" s="177"/>
      <c r="G99" s="173"/>
      <c r="H99" s="305"/>
      <c r="I99" s="255"/>
      <c r="J99" s="256"/>
      <c r="K99" s="256"/>
      <c r="L99" s="257"/>
      <c r="M99" s="245"/>
      <c r="N99" s="246"/>
      <c r="O99" s="247"/>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4"/>
      <c r="BA99" s="241"/>
      <c r="BB99" s="240"/>
      <c r="BC99" s="241"/>
      <c r="BD99" s="283"/>
      <c r="BE99" s="284"/>
      <c r="BF99" s="284"/>
      <c r="BG99" s="284"/>
      <c r="BH99" s="285"/>
    </row>
    <row r="100" spans="2:60" ht="20.25" customHeight="1" x14ac:dyDescent="0.4">
      <c r="B100" s="125">
        <f>B97+1</f>
        <v>27</v>
      </c>
      <c r="C100" s="274"/>
      <c r="D100" s="275"/>
      <c r="E100" s="276"/>
      <c r="F100" s="178">
        <f>C99</f>
        <v>0</v>
      </c>
      <c r="G100" s="174"/>
      <c r="H100" s="243"/>
      <c r="I100" s="258"/>
      <c r="J100" s="259"/>
      <c r="K100" s="259"/>
      <c r="L100" s="260"/>
      <c r="M100" s="248"/>
      <c r="N100" s="249"/>
      <c r="O100" s="250"/>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
      <c r="B101" s="127"/>
      <c r="C101" s="277"/>
      <c r="D101" s="278"/>
      <c r="E101" s="279"/>
      <c r="F101" s="179"/>
      <c r="G101" s="175">
        <f>C99</f>
        <v>0</v>
      </c>
      <c r="H101" s="244"/>
      <c r="I101" s="261"/>
      <c r="J101" s="262"/>
      <c r="K101" s="262"/>
      <c r="L101" s="263"/>
      <c r="M101" s="251"/>
      <c r="N101" s="252"/>
      <c r="O101" s="253"/>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
      <c r="B102" s="129"/>
      <c r="C102" s="271"/>
      <c r="D102" s="272"/>
      <c r="E102" s="273"/>
      <c r="F102" s="177"/>
      <c r="G102" s="173"/>
      <c r="H102" s="305"/>
      <c r="I102" s="255"/>
      <c r="J102" s="256"/>
      <c r="K102" s="256"/>
      <c r="L102" s="257"/>
      <c r="M102" s="245"/>
      <c r="N102" s="246"/>
      <c r="O102" s="247"/>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4"/>
      <c r="BA102" s="241"/>
      <c r="BB102" s="240"/>
      <c r="BC102" s="241"/>
      <c r="BD102" s="283"/>
      <c r="BE102" s="284"/>
      <c r="BF102" s="284"/>
      <c r="BG102" s="284"/>
      <c r="BH102" s="285"/>
    </row>
    <row r="103" spans="2:60" ht="20.25" customHeight="1" x14ac:dyDescent="0.4">
      <c r="B103" s="125">
        <f>B100+1</f>
        <v>28</v>
      </c>
      <c r="C103" s="274"/>
      <c r="D103" s="275"/>
      <c r="E103" s="276"/>
      <c r="F103" s="178">
        <f>C102</f>
        <v>0</v>
      </c>
      <c r="G103" s="174"/>
      <c r="H103" s="243"/>
      <c r="I103" s="258"/>
      <c r="J103" s="259"/>
      <c r="K103" s="259"/>
      <c r="L103" s="260"/>
      <c r="M103" s="248"/>
      <c r="N103" s="249"/>
      <c r="O103" s="250"/>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
      <c r="B104" s="127"/>
      <c r="C104" s="277"/>
      <c r="D104" s="278"/>
      <c r="E104" s="279"/>
      <c r="F104" s="179"/>
      <c r="G104" s="175">
        <f>C102</f>
        <v>0</v>
      </c>
      <c r="H104" s="244"/>
      <c r="I104" s="261"/>
      <c r="J104" s="262"/>
      <c r="K104" s="262"/>
      <c r="L104" s="263"/>
      <c r="M104" s="251"/>
      <c r="N104" s="252"/>
      <c r="O104" s="253"/>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
      <c r="B105" s="129"/>
      <c r="C105" s="271"/>
      <c r="D105" s="272"/>
      <c r="E105" s="273"/>
      <c r="F105" s="177"/>
      <c r="G105" s="173"/>
      <c r="H105" s="305"/>
      <c r="I105" s="255"/>
      <c r="J105" s="256"/>
      <c r="K105" s="256"/>
      <c r="L105" s="257"/>
      <c r="M105" s="245"/>
      <c r="N105" s="246"/>
      <c r="O105" s="247"/>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4"/>
      <c r="BA105" s="241"/>
      <c r="BB105" s="240"/>
      <c r="BC105" s="241"/>
      <c r="BD105" s="283"/>
      <c r="BE105" s="284"/>
      <c r="BF105" s="284"/>
      <c r="BG105" s="284"/>
      <c r="BH105" s="285"/>
    </row>
    <row r="106" spans="2:60" ht="20.25" customHeight="1" x14ac:dyDescent="0.4">
      <c r="B106" s="125">
        <f>B103+1</f>
        <v>29</v>
      </c>
      <c r="C106" s="274"/>
      <c r="D106" s="275"/>
      <c r="E106" s="276"/>
      <c r="F106" s="178">
        <f>C105</f>
        <v>0</v>
      </c>
      <c r="G106" s="174"/>
      <c r="H106" s="243"/>
      <c r="I106" s="258"/>
      <c r="J106" s="259"/>
      <c r="K106" s="259"/>
      <c r="L106" s="260"/>
      <c r="M106" s="248"/>
      <c r="N106" s="249"/>
      <c r="O106" s="250"/>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
      <c r="B107" s="127"/>
      <c r="C107" s="277"/>
      <c r="D107" s="278"/>
      <c r="E107" s="279"/>
      <c r="F107" s="179"/>
      <c r="G107" s="175">
        <f>C105</f>
        <v>0</v>
      </c>
      <c r="H107" s="244"/>
      <c r="I107" s="261"/>
      <c r="J107" s="262"/>
      <c r="K107" s="262"/>
      <c r="L107" s="263"/>
      <c r="M107" s="251"/>
      <c r="N107" s="252"/>
      <c r="O107" s="253"/>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
      <c r="B108" s="129"/>
      <c r="C108" s="271"/>
      <c r="D108" s="272"/>
      <c r="E108" s="273"/>
      <c r="F108" s="177"/>
      <c r="G108" s="173"/>
      <c r="H108" s="305"/>
      <c r="I108" s="255"/>
      <c r="J108" s="256"/>
      <c r="K108" s="256"/>
      <c r="L108" s="257"/>
      <c r="M108" s="245"/>
      <c r="N108" s="246"/>
      <c r="O108" s="247"/>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4"/>
      <c r="BA108" s="241"/>
      <c r="BB108" s="240"/>
      <c r="BC108" s="241"/>
      <c r="BD108" s="283"/>
      <c r="BE108" s="284"/>
      <c r="BF108" s="284"/>
      <c r="BG108" s="284"/>
      <c r="BH108" s="285"/>
    </row>
    <row r="109" spans="2:60" ht="20.25" customHeight="1" x14ac:dyDescent="0.4">
      <c r="B109" s="125">
        <f>B106+1</f>
        <v>30</v>
      </c>
      <c r="C109" s="274"/>
      <c r="D109" s="275"/>
      <c r="E109" s="276"/>
      <c r="F109" s="178">
        <f>C108</f>
        <v>0</v>
      </c>
      <c r="G109" s="174"/>
      <c r="H109" s="243"/>
      <c r="I109" s="258"/>
      <c r="J109" s="259"/>
      <c r="K109" s="259"/>
      <c r="L109" s="260"/>
      <c r="M109" s="248"/>
      <c r="N109" s="249"/>
      <c r="O109" s="250"/>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
      <c r="B110" s="127"/>
      <c r="C110" s="277"/>
      <c r="D110" s="278"/>
      <c r="E110" s="279"/>
      <c r="F110" s="179"/>
      <c r="G110" s="175">
        <f>C108</f>
        <v>0</v>
      </c>
      <c r="H110" s="244"/>
      <c r="I110" s="261"/>
      <c r="J110" s="262"/>
      <c r="K110" s="262"/>
      <c r="L110" s="263"/>
      <c r="M110" s="251"/>
      <c r="N110" s="252"/>
      <c r="O110" s="253"/>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
      <c r="B111" s="129"/>
      <c r="C111" s="271"/>
      <c r="D111" s="272"/>
      <c r="E111" s="273"/>
      <c r="F111" s="177"/>
      <c r="G111" s="173"/>
      <c r="H111" s="305"/>
      <c r="I111" s="255"/>
      <c r="J111" s="256"/>
      <c r="K111" s="256"/>
      <c r="L111" s="257"/>
      <c r="M111" s="245"/>
      <c r="N111" s="246"/>
      <c r="O111" s="247"/>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4"/>
      <c r="BA111" s="241"/>
      <c r="BB111" s="240"/>
      <c r="BC111" s="241"/>
      <c r="BD111" s="283"/>
      <c r="BE111" s="284"/>
      <c r="BF111" s="284"/>
      <c r="BG111" s="284"/>
      <c r="BH111" s="285"/>
    </row>
    <row r="112" spans="2:60" ht="20.25" customHeight="1" x14ac:dyDescent="0.4">
      <c r="B112" s="125">
        <f>B109+1</f>
        <v>31</v>
      </c>
      <c r="C112" s="274"/>
      <c r="D112" s="275"/>
      <c r="E112" s="276"/>
      <c r="F112" s="178">
        <f>C111</f>
        <v>0</v>
      </c>
      <c r="G112" s="174"/>
      <c r="H112" s="243"/>
      <c r="I112" s="258"/>
      <c r="J112" s="259"/>
      <c r="K112" s="259"/>
      <c r="L112" s="260"/>
      <c r="M112" s="248"/>
      <c r="N112" s="249"/>
      <c r="O112" s="250"/>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
      <c r="B113" s="127"/>
      <c r="C113" s="277"/>
      <c r="D113" s="278"/>
      <c r="E113" s="279"/>
      <c r="F113" s="179"/>
      <c r="G113" s="175">
        <f>C111</f>
        <v>0</v>
      </c>
      <c r="H113" s="244"/>
      <c r="I113" s="261"/>
      <c r="J113" s="262"/>
      <c r="K113" s="262"/>
      <c r="L113" s="263"/>
      <c r="M113" s="251"/>
      <c r="N113" s="252"/>
      <c r="O113" s="253"/>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
      <c r="B114" s="129"/>
      <c r="C114" s="271"/>
      <c r="D114" s="272"/>
      <c r="E114" s="273"/>
      <c r="F114" s="177"/>
      <c r="G114" s="173"/>
      <c r="H114" s="305"/>
      <c r="I114" s="255"/>
      <c r="J114" s="256"/>
      <c r="K114" s="256"/>
      <c r="L114" s="257"/>
      <c r="M114" s="245"/>
      <c r="N114" s="246"/>
      <c r="O114" s="247"/>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4"/>
      <c r="BA114" s="241"/>
      <c r="BB114" s="240"/>
      <c r="BC114" s="241"/>
      <c r="BD114" s="283"/>
      <c r="BE114" s="284"/>
      <c r="BF114" s="284"/>
      <c r="BG114" s="284"/>
      <c r="BH114" s="285"/>
    </row>
    <row r="115" spans="2:60" ht="20.25" customHeight="1" x14ac:dyDescent="0.4">
      <c r="B115" s="125">
        <f>B112+1</f>
        <v>32</v>
      </c>
      <c r="C115" s="274"/>
      <c r="D115" s="275"/>
      <c r="E115" s="276"/>
      <c r="F115" s="178">
        <f>C114</f>
        <v>0</v>
      </c>
      <c r="G115" s="174"/>
      <c r="H115" s="243"/>
      <c r="I115" s="258"/>
      <c r="J115" s="259"/>
      <c r="K115" s="259"/>
      <c r="L115" s="260"/>
      <c r="M115" s="248"/>
      <c r="N115" s="249"/>
      <c r="O115" s="250"/>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
      <c r="B116" s="127"/>
      <c r="C116" s="277"/>
      <c r="D116" s="278"/>
      <c r="E116" s="279"/>
      <c r="F116" s="179"/>
      <c r="G116" s="175">
        <f>C114</f>
        <v>0</v>
      </c>
      <c r="H116" s="244"/>
      <c r="I116" s="261"/>
      <c r="J116" s="262"/>
      <c r="K116" s="262"/>
      <c r="L116" s="263"/>
      <c r="M116" s="251"/>
      <c r="N116" s="252"/>
      <c r="O116" s="253"/>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
      <c r="B117" s="129"/>
      <c r="C117" s="271"/>
      <c r="D117" s="272"/>
      <c r="E117" s="273"/>
      <c r="F117" s="177"/>
      <c r="G117" s="173"/>
      <c r="H117" s="305"/>
      <c r="I117" s="255"/>
      <c r="J117" s="256"/>
      <c r="K117" s="256"/>
      <c r="L117" s="257"/>
      <c r="M117" s="245"/>
      <c r="N117" s="246"/>
      <c r="O117" s="247"/>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4"/>
      <c r="BA117" s="241"/>
      <c r="BB117" s="240"/>
      <c r="BC117" s="241"/>
      <c r="BD117" s="283"/>
      <c r="BE117" s="284"/>
      <c r="BF117" s="284"/>
      <c r="BG117" s="284"/>
      <c r="BH117" s="285"/>
    </row>
    <row r="118" spans="2:60" ht="20.25" customHeight="1" x14ac:dyDescent="0.4">
      <c r="B118" s="125">
        <f>B115+1</f>
        <v>33</v>
      </c>
      <c r="C118" s="274"/>
      <c r="D118" s="275"/>
      <c r="E118" s="276"/>
      <c r="F118" s="178">
        <f>C117</f>
        <v>0</v>
      </c>
      <c r="G118" s="174"/>
      <c r="H118" s="243"/>
      <c r="I118" s="258"/>
      <c r="J118" s="259"/>
      <c r="K118" s="259"/>
      <c r="L118" s="260"/>
      <c r="M118" s="248"/>
      <c r="N118" s="249"/>
      <c r="O118" s="250"/>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
      <c r="B119" s="127"/>
      <c r="C119" s="277"/>
      <c r="D119" s="278"/>
      <c r="E119" s="279"/>
      <c r="F119" s="179"/>
      <c r="G119" s="175">
        <f>C117</f>
        <v>0</v>
      </c>
      <c r="H119" s="244"/>
      <c r="I119" s="261"/>
      <c r="J119" s="262"/>
      <c r="K119" s="262"/>
      <c r="L119" s="263"/>
      <c r="M119" s="251"/>
      <c r="N119" s="252"/>
      <c r="O119" s="253"/>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
      <c r="B120" s="129"/>
      <c r="C120" s="271"/>
      <c r="D120" s="272"/>
      <c r="E120" s="273"/>
      <c r="F120" s="177"/>
      <c r="G120" s="173"/>
      <c r="H120" s="305"/>
      <c r="I120" s="255"/>
      <c r="J120" s="256"/>
      <c r="K120" s="256"/>
      <c r="L120" s="257"/>
      <c r="M120" s="245"/>
      <c r="N120" s="246"/>
      <c r="O120" s="247"/>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4"/>
      <c r="BA120" s="241"/>
      <c r="BB120" s="240"/>
      <c r="BC120" s="241"/>
      <c r="BD120" s="283"/>
      <c r="BE120" s="284"/>
      <c r="BF120" s="284"/>
      <c r="BG120" s="284"/>
      <c r="BH120" s="285"/>
    </row>
    <row r="121" spans="2:60" ht="20.25" customHeight="1" x14ac:dyDescent="0.4">
      <c r="B121" s="125">
        <f>B118+1</f>
        <v>34</v>
      </c>
      <c r="C121" s="274"/>
      <c r="D121" s="275"/>
      <c r="E121" s="276"/>
      <c r="F121" s="178">
        <f>C120</f>
        <v>0</v>
      </c>
      <c r="G121" s="174"/>
      <c r="H121" s="243"/>
      <c r="I121" s="258"/>
      <c r="J121" s="259"/>
      <c r="K121" s="259"/>
      <c r="L121" s="260"/>
      <c r="M121" s="248"/>
      <c r="N121" s="249"/>
      <c r="O121" s="250"/>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
      <c r="B122" s="127"/>
      <c r="C122" s="277"/>
      <c r="D122" s="278"/>
      <c r="E122" s="279"/>
      <c r="F122" s="179"/>
      <c r="G122" s="175">
        <f>C120</f>
        <v>0</v>
      </c>
      <c r="H122" s="244"/>
      <c r="I122" s="261"/>
      <c r="J122" s="262"/>
      <c r="K122" s="262"/>
      <c r="L122" s="263"/>
      <c r="M122" s="251"/>
      <c r="N122" s="252"/>
      <c r="O122" s="253"/>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
      <c r="B123" s="129"/>
      <c r="C123" s="271"/>
      <c r="D123" s="272"/>
      <c r="E123" s="273"/>
      <c r="F123" s="177"/>
      <c r="G123" s="173"/>
      <c r="H123" s="305"/>
      <c r="I123" s="255"/>
      <c r="J123" s="256"/>
      <c r="K123" s="256"/>
      <c r="L123" s="257"/>
      <c r="M123" s="245"/>
      <c r="N123" s="246"/>
      <c r="O123" s="247"/>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4"/>
      <c r="BA123" s="241"/>
      <c r="BB123" s="240"/>
      <c r="BC123" s="241"/>
      <c r="BD123" s="283"/>
      <c r="BE123" s="284"/>
      <c r="BF123" s="284"/>
      <c r="BG123" s="284"/>
      <c r="BH123" s="285"/>
    </row>
    <row r="124" spans="2:60" ht="20.25" customHeight="1" x14ac:dyDescent="0.4">
      <c r="B124" s="125">
        <f>B121+1</f>
        <v>35</v>
      </c>
      <c r="C124" s="274"/>
      <c r="D124" s="275"/>
      <c r="E124" s="276"/>
      <c r="F124" s="178">
        <f>C123</f>
        <v>0</v>
      </c>
      <c r="G124" s="174"/>
      <c r="H124" s="243"/>
      <c r="I124" s="258"/>
      <c r="J124" s="259"/>
      <c r="K124" s="259"/>
      <c r="L124" s="260"/>
      <c r="M124" s="248"/>
      <c r="N124" s="249"/>
      <c r="O124" s="250"/>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
      <c r="B125" s="127"/>
      <c r="C125" s="277"/>
      <c r="D125" s="278"/>
      <c r="E125" s="279"/>
      <c r="F125" s="179"/>
      <c r="G125" s="175">
        <f>C123</f>
        <v>0</v>
      </c>
      <c r="H125" s="244"/>
      <c r="I125" s="261"/>
      <c r="J125" s="262"/>
      <c r="K125" s="262"/>
      <c r="L125" s="263"/>
      <c r="M125" s="251"/>
      <c r="N125" s="252"/>
      <c r="O125" s="253"/>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
      <c r="B126" s="129"/>
      <c r="C126" s="271"/>
      <c r="D126" s="272"/>
      <c r="E126" s="273"/>
      <c r="F126" s="177"/>
      <c r="G126" s="173"/>
      <c r="H126" s="305"/>
      <c r="I126" s="255"/>
      <c r="J126" s="256"/>
      <c r="K126" s="256"/>
      <c r="L126" s="257"/>
      <c r="M126" s="245"/>
      <c r="N126" s="246"/>
      <c r="O126" s="247"/>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4"/>
      <c r="BA126" s="241"/>
      <c r="BB126" s="240"/>
      <c r="BC126" s="241"/>
      <c r="BD126" s="283"/>
      <c r="BE126" s="284"/>
      <c r="BF126" s="284"/>
      <c r="BG126" s="284"/>
      <c r="BH126" s="285"/>
    </row>
    <row r="127" spans="2:60" ht="20.25" customHeight="1" x14ac:dyDescent="0.4">
      <c r="B127" s="125">
        <f>B124+1</f>
        <v>36</v>
      </c>
      <c r="C127" s="274"/>
      <c r="D127" s="275"/>
      <c r="E127" s="276"/>
      <c r="F127" s="178">
        <f>C126</f>
        <v>0</v>
      </c>
      <c r="G127" s="174"/>
      <c r="H127" s="243"/>
      <c r="I127" s="258"/>
      <c r="J127" s="259"/>
      <c r="K127" s="259"/>
      <c r="L127" s="260"/>
      <c r="M127" s="248"/>
      <c r="N127" s="249"/>
      <c r="O127" s="250"/>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
      <c r="B128" s="127"/>
      <c r="C128" s="277"/>
      <c r="D128" s="278"/>
      <c r="E128" s="279"/>
      <c r="F128" s="179"/>
      <c r="G128" s="175">
        <f>C126</f>
        <v>0</v>
      </c>
      <c r="H128" s="244"/>
      <c r="I128" s="261"/>
      <c r="J128" s="262"/>
      <c r="K128" s="262"/>
      <c r="L128" s="263"/>
      <c r="M128" s="251"/>
      <c r="N128" s="252"/>
      <c r="O128" s="253"/>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
      <c r="B129" s="129"/>
      <c r="C129" s="271"/>
      <c r="D129" s="272"/>
      <c r="E129" s="273"/>
      <c r="F129" s="177"/>
      <c r="G129" s="173"/>
      <c r="H129" s="305"/>
      <c r="I129" s="255"/>
      <c r="J129" s="256"/>
      <c r="K129" s="256"/>
      <c r="L129" s="257"/>
      <c r="M129" s="245"/>
      <c r="N129" s="246"/>
      <c r="O129" s="247"/>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4"/>
      <c r="BA129" s="241"/>
      <c r="BB129" s="240"/>
      <c r="BC129" s="241"/>
      <c r="BD129" s="283"/>
      <c r="BE129" s="284"/>
      <c r="BF129" s="284"/>
      <c r="BG129" s="284"/>
      <c r="BH129" s="285"/>
    </row>
    <row r="130" spans="2:60" ht="20.25" customHeight="1" x14ac:dyDescent="0.4">
      <c r="B130" s="125">
        <f>B127+1</f>
        <v>37</v>
      </c>
      <c r="C130" s="274"/>
      <c r="D130" s="275"/>
      <c r="E130" s="276"/>
      <c r="F130" s="178">
        <f>C129</f>
        <v>0</v>
      </c>
      <c r="G130" s="174"/>
      <c r="H130" s="243"/>
      <c r="I130" s="258"/>
      <c r="J130" s="259"/>
      <c r="K130" s="259"/>
      <c r="L130" s="260"/>
      <c r="M130" s="248"/>
      <c r="N130" s="249"/>
      <c r="O130" s="250"/>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
      <c r="B131" s="127"/>
      <c r="C131" s="277"/>
      <c r="D131" s="278"/>
      <c r="E131" s="279"/>
      <c r="F131" s="179"/>
      <c r="G131" s="175">
        <f>C129</f>
        <v>0</v>
      </c>
      <c r="H131" s="244"/>
      <c r="I131" s="261"/>
      <c r="J131" s="262"/>
      <c r="K131" s="262"/>
      <c r="L131" s="263"/>
      <c r="M131" s="251"/>
      <c r="N131" s="252"/>
      <c r="O131" s="253"/>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
      <c r="B132" s="129"/>
      <c r="C132" s="271"/>
      <c r="D132" s="272"/>
      <c r="E132" s="273"/>
      <c r="F132" s="177"/>
      <c r="G132" s="173"/>
      <c r="H132" s="305"/>
      <c r="I132" s="255"/>
      <c r="J132" s="256"/>
      <c r="K132" s="256"/>
      <c r="L132" s="257"/>
      <c r="M132" s="245"/>
      <c r="N132" s="246"/>
      <c r="O132" s="247"/>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4"/>
      <c r="BA132" s="241"/>
      <c r="BB132" s="240"/>
      <c r="BC132" s="241"/>
      <c r="BD132" s="283"/>
      <c r="BE132" s="284"/>
      <c r="BF132" s="284"/>
      <c r="BG132" s="284"/>
      <c r="BH132" s="285"/>
    </row>
    <row r="133" spans="2:60" ht="20.25" customHeight="1" x14ac:dyDescent="0.4">
      <c r="B133" s="125">
        <f>B130+1</f>
        <v>38</v>
      </c>
      <c r="C133" s="274"/>
      <c r="D133" s="275"/>
      <c r="E133" s="276"/>
      <c r="F133" s="178">
        <f>C132</f>
        <v>0</v>
      </c>
      <c r="G133" s="174"/>
      <c r="H133" s="243"/>
      <c r="I133" s="258"/>
      <c r="J133" s="259"/>
      <c r="K133" s="259"/>
      <c r="L133" s="260"/>
      <c r="M133" s="248"/>
      <c r="N133" s="249"/>
      <c r="O133" s="250"/>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
      <c r="B134" s="127"/>
      <c r="C134" s="277"/>
      <c r="D134" s="278"/>
      <c r="E134" s="279"/>
      <c r="F134" s="179"/>
      <c r="G134" s="175">
        <f>C132</f>
        <v>0</v>
      </c>
      <c r="H134" s="244"/>
      <c r="I134" s="261"/>
      <c r="J134" s="262"/>
      <c r="K134" s="262"/>
      <c r="L134" s="263"/>
      <c r="M134" s="251"/>
      <c r="N134" s="252"/>
      <c r="O134" s="253"/>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
      <c r="B135" s="129"/>
      <c r="C135" s="271"/>
      <c r="D135" s="272"/>
      <c r="E135" s="273"/>
      <c r="F135" s="177"/>
      <c r="G135" s="173"/>
      <c r="H135" s="305"/>
      <c r="I135" s="255"/>
      <c r="J135" s="256"/>
      <c r="K135" s="256"/>
      <c r="L135" s="257"/>
      <c r="M135" s="245"/>
      <c r="N135" s="246"/>
      <c r="O135" s="247"/>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4"/>
      <c r="BA135" s="241"/>
      <c r="BB135" s="240"/>
      <c r="BC135" s="241"/>
      <c r="BD135" s="283"/>
      <c r="BE135" s="284"/>
      <c r="BF135" s="284"/>
      <c r="BG135" s="284"/>
      <c r="BH135" s="285"/>
    </row>
    <row r="136" spans="2:60" ht="20.25" customHeight="1" x14ac:dyDescent="0.4">
      <c r="B136" s="125">
        <f>B133+1</f>
        <v>39</v>
      </c>
      <c r="C136" s="274"/>
      <c r="D136" s="275"/>
      <c r="E136" s="276"/>
      <c r="F136" s="178">
        <f>C135</f>
        <v>0</v>
      </c>
      <c r="G136" s="174"/>
      <c r="H136" s="243"/>
      <c r="I136" s="258"/>
      <c r="J136" s="259"/>
      <c r="K136" s="259"/>
      <c r="L136" s="260"/>
      <c r="M136" s="248"/>
      <c r="N136" s="249"/>
      <c r="O136" s="250"/>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
      <c r="B137" s="127"/>
      <c r="C137" s="277"/>
      <c r="D137" s="278"/>
      <c r="E137" s="279"/>
      <c r="F137" s="179"/>
      <c r="G137" s="175">
        <f>C135</f>
        <v>0</v>
      </c>
      <c r="H137" s="244"/>
      <c r="I137" s="261"/>
      <c r="J137" s="262"/>
      <c r="K137" s="262"/>
      <c r="L137" s="263"/>
      <c r="M137" s="251"/>
      <c r="N137" s="252"/>
      <c r="O137" s="253"/>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
      <c r="B138" s="129"/>
      <c r="C138" s="271"/>
      <c r="D138" s="272"/>
      <c r="E138" s="273"/>
      <c r="F138" s="177"/>
      <c r="G138" s="173"/>
      <c r="H138" s="305"/>
      <c r="I138" s="255"/>
      <c r="J138" s="256"/>
      <c r="K138" s="256"/>
      <c r="L138" s="257"/>
      <c r="M138" s="245"/>
      <c r="N138" s="246"/>
      <c r="O138" s="247"/>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4"/>
      <c r="BA138" s="241"/>
      <c r="BB138" s="240"/>
      <c r="BC138" s="241"/>
      <c r="BD138" s="283"/>
      <c r="BE138" s="284"/>
      <c r="BF138" s="284"/>
      <c r="BG138" s="284"/>
      <c r="BH138" s="285"/>
    </row>
    <row r="139" spans="2:60" ht="20.25" customHeight="1" x14ac:dyDescent="0.4">
      <c r="B139" s="125">
        <f>B136+1</f>
        <v>40</v>
      </c>
      <c r="C139" s="274"/>
      <c r="D139" s="275"/>
      <c r="E139" s="276"/>
      <c r="F139" s="178">
        <f>C138</f>
        <v>0</v>
      </c>
      <c r="G139" s="174"/>
      <c r="H139" s="243"/>
      <c r="I139" s="258"/>
      <c r="J139" s="259"/>
      <c r="K139" s="259"/>
      <c r="L139" s="260"/>
      <c r="M139" s="248"/>
      <c r="N139" s="249"/>
      <c r="O139" s="250"/>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
      <c r="B140" s="127"/>
      <c r="C140" s="277"/>
      <c r="D140" s="278"/>
      <c r="E140" s="279"/>
      <c r="F140" s="179"/>
      <c r="G140" s="175">
        <f>C138</f>
        <v>0</v>
      </c>
      <c r="H140" s="244"/>
      <c r="I140" s="261"/>
      <c r="J140" s="262"/>
      <c r="K140" s="262"/>
      <c r="L140" s="263"/>
      <c r="M140" s="251"/>
      <c r="N140" s="252"/>
      <c r="O140" s="253"/>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
      <c r="B141" s="129"/>
      <c r="C141" s="271"/>
      <c r="D141" s="272"/>
      <c r="E141" s="273"/>
      <c r="F141" s="177"/>
      <c r="G141" s="173"/>
      <c r="H141" s="305"/>
      <c r="I141" s="255"/>
      <c r="J141" s="256"/>
      <c r="K141" s="256"/>
      <c r="L141" s="257"/>
      <c r="M141" s="245"/>
      <c r="N141" s="246"/>
      <c r="O141" s="247"/>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4"/>
      <c r="BA141" s="241"/>
      <c r="BB141" s="240"/>
      <c r="BC141" s="241"/>
      <c r="BD141" s="283"/>
      <c r="BE141" s="284"/>
      <c r="BF141" s="284"/>
      <c r="BG141" s="284"/>
      <c r="BH141" s="285"/>
    </row>
    <row r="142" spans="2:60" ht="20.25" customHeight="1" x14ac:dyDescent="0.4">
      <c r="B142" s="125">
        <f>B139+1</f>
        <v>41</v>
      </c>
      <c r="C142" s="274"/>
      <c r="D142" s="275"/>
      <c r="E142" s="276"/>
      <c r="F142" s="178">
        <f>C141</f>
        <v>0</v>
      </c>
      <c r="G142" s="174"/>
      <c r="H142" s="243"/>
      <c r="I142" s="258"/>
      <c r="J142" s="259"/>
      <c r="K142" s="259"/>
      <c r="L142" s="260"/>
      <c r="M142" s="248"/>
      <c r="N142" s="249"/>
      <c r="O142" s="250"/>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
      <c r="B143" s="127"/>
      <c r="C143" s="277"/>
      <c r="D143" s="278"/>
      <c r="E143" s="279"/>
      <c r="F143" s="179"/>
      <c r="G143" s="175">
        <f>C141</f>
        <v>0</v>
      </c>
      <c r="H143" s="244"/>
      <c r="I143" s="261"/>
      <c r="J143" s="262"/>
      <c r="K143" s="262"/>
      <c r="L143" s="263"/>
      <c r="M143" s="251"/>
      <c r="N143" s="252"/>
      <c r="O143" s="253"/>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
      <c r="B144" s="129"/>
      <c r="C144" s="271"/>
      <c r="D144" s="272"/>
      <c r="E144" s="273"/>
      <c r="F144" s="177"/>
      <c r="G144" s="173"/>
      <c r="H144" s="305"/>
      <c r="I144" s="255"/>
      <c r="J144" s="256"/>
      <c r="K144" s="256"/>
      <c r="L144" s="257"/>
      <c r="M144" s="245"/>
      <c r="N144" s="246"/>
      <c r="O144" s="247"/>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4"/>
      <c r="BA144" s="241"/>
      <c r="BB144" s="240"/>
      <c r="BC144" s="241"/>
      <c r="BD144" s="283"/>
      <c r="BE144" s="284"/>
      <c r="BF144" s="284"/>
      <c r="BG144" s="284"/>
      <c r="BH144" s="285"/>
    </row>
    <row r="145" spans="2:60" ht="20.25" customHeight="1" x14ac:dyDescent="0.4">
      <c r="B145" s="125">
        <f>B142+1</f>
        <v>42</v>
      </c>
      <c r="C145" s="274"/>
      <c r="D145" s="275"/>
      <c r="E145" s="276"/>
      <c r="F145" s="178">
        <f>C144</f>
        <v>0</v>
      </c>
      <c r="G145" s="174"/>
      <c r="H145" s="243"/>
      <c r="I145" s="258"/>
      <c r="J145" s="259"/>
      <c r="K145" s="259"/>
      <c r="L145" s="260"/>
      <c r="M145" s="248"/>
      <c r="N145" s="249"/>
      <c r="O145" s="250"/>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
      <c r="B146" s="127"/>
      <c r="C146" s="277"/>
      <c r="D146" s="278"/>
      <c r="E146" s="279"/>
      <c r="F146" s="179"/>
      <c r="G146" s="175">
        <f>C144</f>
        <v>0</v>
      </c>
      <c r="H146" s="244"/>
      <c r="I146" s="261"/>
      <c r="J146" s="262"/>
      <c r="K146" s="262"/>
      <c r="L146" s="263"/>
      <c r="M146" s="251"/>
      <c r="N146" s="252"/>
      <c r="O146" s="253"/>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
      <c r="B147" s="129"/>
      <c r="C147" s="271"/>
      <c r="D147" s="272"/>
      <c r="E147" s="273"/>
      <c r="F147" s="177"/>
      <c r="G147" s="173"/>
      <c r="H147" s="305"/>
      <c r="I147" s="255"/>
      <c r="J147" s="256"/>
      <c r="K147" s="256"/>
      <c r="L147" s="257"/>
      <c r="M147" s="245"/>
      <c r="N147" s="246"/>
      <c r="O147" s="247"/>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4"/>
      <c r="BA147" s="241"/>
      <c r="BB147" s="240"/>
      <c r="BC147" s="241"/>
      <c r="BD147" s="283"/>
      <c r="BE147" s="284"/>
      <c r="BF147" s="284"/>
      <c r="BG147" s="284"/>
      <c r="BH147" s="285"/>
    </row>
    <row r="148" spans="2:60" ht="20.25" customHeight="1" x14ac:dyDescent="0.4">
      <c r="B148" s="125">
        <f>B145+1</f>
        <v>43</v>
      </c>
      <c r="C148" s="274"/>
      <c r="D148" s="275"/>
      <c r="E148" s="276"/>
      <c r="F148" s="178">
        <f>C147</f>
        <v>0</v>
      </c>
      <c r="G148" s="174"/>
      <c r="H148" s="243"/>
      <c r="I148" s="258"/>
      <c r="J148" s="259"/>
      <c r="K148" s="259"/>
      <c r="L148" s="260"/>
      <c r="M148" s="248"/>
      <c r="N148" s="249"/>
      <c r="O148" s="250"/>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
      <c r="B149" s="127"/>
      <c r="C149" s="277"/>
      <c r="D149" s="278"/>
      <c r="E149" s="279"/>
      <c r="F149" s="179"/>
      <c r="G149" s="175">
        <f>C147</f>
        <v>0</v>
      </c>
      <c r="H149" s="244"/>
      <c r="I149" s="261"/>
      <c r="J149" s="262"/>
      <c r="K149" s="262"/>
      <c r="L149" s="263"/>
      <c r="M149" s="251"/>
      <c r="N149" s="252"/>
      <c r="O149" s="253"/>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
      <c r="B150" s="129"/>
      <c r="C150" s="271"/>
      <c r="D150" s="272"/>
      <c r="E150" s="273"/>
      <c r="F150" s="177"/>
      <c r="G150" s="173"/>
      <c r="H150" s="305"/>
      <c r="I150" s="255"/>
      <c r="J150" s="256"/>
      <c r="K150" s="256"/>
      <c r="L150" s="257"/>
      <c r="M150" s="245"/>
      <c r="N150" s="246"/>
      <c r="O150" s="247"/>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4"/>
      <c r="BA150" s="241"/>
      <c r="BB150" s="240"/>
      <c r="BC150" s="241"/>
      <c r="BD150" s="283"/>
      <c r="BE150" s="284"/>
      <c r="BF150" s="284"/>
      <c r="BG150" s="284"/>
      <c r="BH150" s="285"/>
    </row>
    <row r="151" spans="2:60" ht="20.25" customHeight="1" x14ac:dyDescent="0.4">
      <c r="B151" s="125">
        <f>B148+1</f>
        <v>44</v>
      </c>
      <c r="C151" s="274"/>
      <c r="D151" s="275"/>
      <c r="E151" s="276"/>
      <c r="F151" s="178">
        <f>C150</f>
        <v>0</v>
      </c>
      <c r="G151" s="174"/>
      <c r="H151" s="243"/>
      <c r="I151" s="258"/>
      <c r="J151" s="259"/>
      <c r="K151" s="259"/>
      <c r="L151" s="260"/>
      <c r="M151" s="248"/>
      <c r="N151" s="249"/>
      <c r="O151" s="250"/>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
      <c r="B152" s="127"/>
      <c r="C152" s="277"/>
      <c r="D152" s="278"/>
      <c r="E152" s="279"/>
      <c r="F152" s="179"/>
      <c r="G152" s="175">
        <f>C150</f>
        <v>0</v>
      </c>
      <c r="H152" s="244"/>
      <c r="I152" s="261"/>
      <c r="J152" s="262"/>
      <c r="K152" s="262"/>
      <c r="L152" s="263"/>
      <c r="M152" s="251"/>
      <c r="N152" s="252"/>
      <c r="O152" s="253"/>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
      <c r="B153" s="129"/>
      <c r="C153" s="271"/>
      <c r="D153" s="272"/>
      <c r="E153" s="273"/>
      <c r="F153" s="177"/>
      <c r="G153" s="173"/>
      <c r="H153" s="305"/>
      <c r="I153" s="255"/>
      <c r="J153" s="256"/>
      <c r="K153" s="256"/>
      <c r="L153" s="257"/>
      <c r="M153" s="245"/>
      <c r="N153" s="246"/>
      <c r="O153" s="247"/>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4"/>
      <c r="BA153" s="241"/>
      <c r="BB153" s="240"/>
      <c r="BC153" s="241"/>
      <c r="BD153" s="283"/>
      <c r="BE153" s="284"/>
      <c r="BF153" s="284"/>
      <c r="BG153" s="284"/>
      <c r="BH153" s="285"/>
    </row>
    <row r="154" spans="2:60" ht="20.25" customHeight="1" x14ac:dyDescent="0.4">
      <c r="B154" s="125">
        <f>B151+1</f>
        <v>45</v>
      </c>
      <c r="C154" s="274"/>
      <c r="D154" s="275"/>
      <c r="E154" s="276"/>
      <c r="F154" s="178">
        <f>C153</f>
        <v>0</v>
      </c>
      <c r="G154" s="174"/>
      <c r="H154" s="243"/>
      <c r="I154" s="258"/>
      <c r="J154" s="259"/>
      <c r="K154" s="259"/>
      <c r="L154" s="260"/>
      <c r="M154" s="248"/>
      <c r="N154" s="249"/>
      <c r="O154" s="250"/>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
      <c r="B155" s="127"/>
      <c r="C155" s="277"/>
      <c r="D155" s="278"/>
      <c r="E155" s="279"/>
      <c r="F155" s="179"/>
      <c r="G155" s="175">
        <f>C153</f>
        <v>0</v>
      </c>
      <c r="H155" s="244"/>
      <c r="I155" s="261"/>
      <c r="J155" s="262"/>
      <c r="K155" s="262"/>
      <c r="L155" s="263"/>
      <c r="M155" s="251"/>
      <c r="N155" s="252"/>
      <c r="O155" s="253"/>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
      <c r="B156" s="129"/>
      <c r="C156" s="271"/>
      <c r="D156" s="272"/>
      <c r="E156" s="273"/>
      <c r="F156" s="177"/>
      <c r="G156" s="173"/>
      <c r="H156" s="305"/>
      <c r="I156" s="255"/>
      <c r="J156" s="256"/>
      <c r="K156" s="256"/>
      <c r="L156" s="257"/>
      <c r="M156" s="245"/>
      <c r="N156" s="246"/>
      <c r="O156" s="247"/>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4"/>
      <c r="BA156" s="241"/>
      <c r="BB156" s="240"/>
      <c r="BC156" s="241"/>
      <c r="BD156" s="283"/>
      <c r="BE156" s="284"/>
      <c r="BF156" s="284"/>
      <c r="BG156" s="284"/>
      <c r="BH156" s="285"/>
    </row>
    <row r="157" spans="2:60" ht="20.25" customHeight="1" x14ac:dyDescent="0.4">
      <c r="B157" s="125">
        <f>B154+1</f>
        <v>46</v>
      </c>
      <c r="C157" s="274"/>
      <c r="D157" s="275"/>
      <c r="E157" s="276"/>
      <c r="F157" s="178">
        <f>C156</f>
        <v>0</v>
      </c>
      <c r="G157" s="174"/>
      <c r="H157" s="243"/>
      <c r="I157" s="258"/>
      <c r="J157" s="259"/>
      <c r="K157" s="259"/>
      <c r="L157" s="260"/>
      <c r="M157" s="248"/>
      <c r="N157" s="249"/>
      <c r="O157" s="250"/>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
      <c r="B158" s="127"/>
      <c r="C158" s="277"/>
      <c r="D158" s="278"/>
      <c r="E158" s="279"/>
      <c r="F158" s="179"/>
      <c r="G158" s="175">
        <f>C156</f>
        <v>0</v>
      </c>
      <c r="H158" s="244"/>
      <c r="I158" s="261"/>
      <c r="J158" s="262"/>
      <c r="K158" s="262"/>
      <c r="L158" s="263"/>
      <c r="M158" s="251"/>
      <c r="N158" s="252"/>
      <c r="O158" s="253"/>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
      <c r="B159" s="129"/>
      <c r="C159" s="271"/>
      <c r="D159" s="272"/>
      <c r="E159" s="273"/>
      <c r="F159" s="177"/>
      <c r="G159" s="173"/>
      <c r="H159" s="305"/>
      <c r="I159" s="255"/>
      <c r="J159" s="256"/>
      <c r="K159" s="256"/>
      <c r="L159" s="257"/>
      <c r="M159" s="245"/>
      <c r="N159" s="246"/>
      <c r="O159" s="247"/>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4"/>
      <c r="BA159" s="241"/>
      <c r="BB159" s="240"/>
      <c r="BC159" s="241"/>
      <c r="BD159" s="283"/>
      <c r="BE159" s="284"/>
      <c r="BF159" s="284"/>
      <c r="BG159" s="284"/>
      <c r="BH159" s="285"/>
    </row>
    <row r="160" spans="2:60" ht="20.25" customHeight="1" x14ac:dyDescent="0.4">
      <c r="B160" s="125">
        <f>B157+1</f>
        <v>47</v>
      </c>
      <c r="C160" s="274"/>
      <c r="D160" s="275"/>
      <c r="E160" s="276"/>
      <c r="F160" s="178">
        <f>C159</f>
        <v>0</v>
      </c>
      <c r="G160" s="174"/>
      <c r="H160" s="243"/>
      <c r="I160" s="258"/>
      <c r="J160" s="259"/>
      <c r="K160" s="259"/>
      <c r="L160" s="260"/>
      <c r="M160" s="248"/>
      <c r="N160" s="249"/>
      <c r="O160" s="250"/>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
      <c r="B161" s="127"/>
      <c r="C161" s="277"/>
      <c r="D161" s="278"/>
      <c r="E161" s="279"/>
      <c r="F161" s="179"/>
      <c r="G161" s="175">
        <f>C159</f>
        <v>0</v>
      </c>
      <c r="H161" s="244"/>
      <c r="I161" s="261"/>
      <c r="J161" s="262"/>
      <c r="K161" s="262"/>
      <c r="L161" s="263"/>
      <c r="M161" s="251"/>
      <c r="N161" s="252"/>
      <c r="O161" s="253"/>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
      <c r="B162" s="129"/>
      <c r="C162" s="271"/>
      <c r="D162" s="272"/>
      <c r="E162" s="273"/>
      <c r="F162" s="177"/>
      <c r="G162" s="173"/>
      <c r="H162" s="305"/>
      <c r="I162" s="255"/>
      <c r="J162" s="256"/>
      <c r="K162" s="256"/>
      <c r="L162" s="257"/>
      <c r="M162" s="245"/>
      <c r="N162" s="246"/>
      <c r="O162" s="247"/>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4"/>
      <c r="BA162" s="241"/>
      <c r="BB162" s="240"/>
      <c r="BC162" s="241"/>
      <c r="BD162" s="283"/>
      <c r="BE162" s="284"/>
      <c r="BF162" s="284"/>
      <c r="BG162" s="284"/>
      <c r="BH162" s="285"/>
    </row>
    <row r="163" spans="2:60" ht="20.25" customHeight="1" x14ac:dyDescent="0.4">
      <c r="B163" s="125">
        <f>B160+1</f>
        <v>48</v>
      </c>
      <c r="C163" s="274"/>
      <c r="D163" s="275"/>
      <c r="E163" s="276"/>
      <c r="F163" s="178">
        <f>C162</f>
        <v>0</v>
      </c>
      <c r="G163" s="174"/>
      <c r="H163" s="243"/>
      <c r="I163" s="258"/>
      <c r="J163" s="259"/>
      <c r="K163" s="259"/>
      <c r="L163" s="260"/>
      <c r="M163" s="248"/>
      <c r="N163" s="249"/>
      <c r="O163" s="250"/>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
      <c r="B164" s="127"/>
      <c r="C164" s="277"/>
      <c r="D164" s="278"/>
      <c r="E164" s="279"/>
      <c r="F164" s="179"/>
      <c r="G164" s="175">
        <f>C162</f>
        <v>0</v>
      </c>
      <c r="H164" s="244"/>
      <c r="I164" s="261"/>
      <c r="J164" s="262"/>
      <c r="K164" s="262"/>
      <c r="L164" s="263"/>
      <c r="M164" s="251"/>
      <c r="N164" s="252"/>
      <c r="O164" s="253"/>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
      <c r="B165" s="129"/>
      <c r="C165" s="271"/>
      <c r="D165" s="272"/>
      <c r="E165" s="273"/>
      <c r="F165" s="177"/>
      <c r="G165" s="173"/>
      <c r="H165" s="305"/>
      <c r="I165" s="255"/>
      <c r="J165" s="256"/>
      <c r="K165" s="256"/>
      <c r="L165" s="257"/>
      <c r="M165" s="245"/>
      <c r="N165" s="246"/>
      <c r="O165" s="247"/>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4"/>
      <c r="BA165" s="241"/>
      <c r="BB165" s="240"/>
      <c r="BC165" s="241"/>
      <c r="BD165" s="283"/>
      <c r="BE165" s="284"/>
      <c r="BF165" s="284"/>
      <c r="BG165" s="284"/>
      <c r="BH165" s="285"/>
    </row>
    <row r="166" spans="2:60" ht="20.25" customHeight="1" x14ac:dyDescent="0.4">
      <c r="B166" s="125">
        <f>B163+1</f>
        <v>49</v>
      </c>
      <c r="C166" s="274"/>
      <c r="D166" s="275"/>
      <c r="E166" s="276"/>
      <c r="F166" s="178">
        <f>C165</f>
        <v>0</v>
      </c>
      <c r="G166" s="174"/>
      <c r="H166" s="243"/>
      <c r="I166" s="258"/>
      <c r="J166" s="259"/>
      <c r="K166" s="259"/>
      <c r="L166" s="260"/>
      <c r="M166" s="248"/>
      <c r="N166" s="249"/>
      <c r="O166" s="250"/>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
      <c r="B167" s="127"/>
      <c r="C167" s="277"/>
      <c r="D167" s="278"/>
      <c r="E167" s="279"/>
      <c r="F167" s="179"/>
      <c r="G167" s="175">
        <f>C165</f>
        <v>0</v>
      </c>
      <c r="H167" s="244"/>
      <c r="I167" s="261"/>
      <c r="J167" s="262"/>
      <c r="K167" s="262"/>
      <c r="L167" s="263"/>
      <c r="M167" s="251"/>
      <c r="N167" s="252"/>
      <c r="O167" s="253"/>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
      <c r="B168" s="129"/>
      <c r="C168" s="271"/>
      <c r="D168" s="272"/>
      <c r="E168" s="273"/>
      <c r="F168" s="177"/>
      <c r="G168" s="173"/>
      <c r="H168" s="305"/>
      <c r="I168" s="255"/>
      <c r="J168" s="256"/>
      <c r="K168" s="256"/>
      <c r="L168" s="257"/>
      <c r="M168" s="245"/>
      <c r="N168" s="246"/>
      <c r="O168" s="247"/>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4"/>
      <c r="BA168" s="241"/>
      <c r="BB168" s="240"/>
      <c r="BC168" s="241"/>
      <c r="BD168" s="283"/>
      <c r="BE168" s="284"/>
      <c r="BF168" s="284"/>
      <c r="BG168" s="284"/>
      <c r="BH168" s="285"/>
    </row>
    <row r="169" spans="2:60" ht="20.25" customHeight="1" x14ac:dyDescent="0.4">
      <c r="B169" s="125">
        <f>B166+1</f>
        <v>50</v>
      </c>
      <c r="C169" s="274"/>
      <c r="D169" s="275"/>
      <c r="E169" s="276"/>
      <c r="F169" s="178">
        <f>C168</f>
        <v>0</v>
      </c>
      <c r="G169" s="174"/>
      <c r="H169" s="243"/>
      <c r="I169" s="258"/>
      <c r="J169" s="259"/>
      <c r="K169" s="259"/>
      <c r="L169" s="260"/>
      <c r="M169" s="248"/>
      <c r="N169" s="249"/>
      <c r="O169" s="250"/>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45">
      <c r="B170" s="127"/>
      <c r="C170" s="277"/>
      <c r="D170" s="278"/>
      <c r="E170" s="279"/>
      <c r="F170" s="179"/>
      <c r="G170" s="175">
        <f>C168</f>
        <v>0</v>
      </c>
      <c r="H170" s="244"/>
      <c r="I170" s="261"/>
      <c r="J170" s="262"/>
      <c r="K170" s="262"/>
      <c r="L170" s="263"/>
      <c r="M170" s="251"/>
      <c r="N170" s="252"/>
      <c r="O170" s="253"/>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
      <c r="B171" s="326" t="s">
        <v>227</v>
      </c>
      <c r="C171" s="327"/>
      <c r="D171" s="327"/>
      <c r="E171" s="327"/>
      <c r="F171" s="327"/>
      <c r="G171" s="327"/>
      <c r="H171" s="327"/>
      <c r="I171" s="327"/>
      <c r="J171" s="327"/>
      <c r="K171" s="327"/>
      <c r="L171" s="327"/>
      <c r="M171" s="327"/>
      <c r="N171" s="327"/>
      <c r="O171" s="327"/>
      <c r="P171" s="327"/>
      <c r="Q171" s="327"/>
      <c r="R171" s="327"/>
      <c r="S171" s="327"/>
      <c r="T171" s="328"/>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08"/>
      <c r="BA171" s="309"/>
      <c r="BB171" s="314"/>
      <c r="BC171" s="315"/>
      <c r="BD171" s="315"/>
      <c r="BE171" s="315"/>
      <c r="BF171" s="315"/>
      <c r="BG171" s="315"/>
      <c r="BH171" s="316"/>
    </row>
    <row r="172" spans="2:60" ht="20.25" customHeight="1" x14ac:dyDescent="0.4">
      <c r="B172" s="329" t="s">
        <v>228</v>
      </c>
      <c r="C172" s="330"/>
      <c r="D172" s="330"/>
      <c r="E172" s="330"/>
      <c r="F172" s="330"/>
      <c r="G172" s="330"/>
      <c r="H172" s="330"/>
      <c r="I172" s="330"/>
      <c r="J172" s="330"/>
      <c r="K172" s="330"/>
      <c r="L172" s="330"/>
      <c r="M172" s="330"/>
      <c r="N172" s="330"/>
      <c r="O172" s="330"/>
      <c r="P172" s="330"/>
      <c r="Q172" s="330"/>
      <c r="R172" s="330"/>
      <c r="S172" s="330"/>
      <c r="T172" s="331"/>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0"/>
      <c r="BA172" s="311"/>
      <c r="BB172" s="317"/>
      <c r="BC172" s="318"/>
      <c r="BD172" s="318"/>
      <c r="BE172" s="318"/>
      <c r="BF172" s="318"/>
      <c r="BG172" s="318"/>
      <c r="BH172" s="319"/>
    </row>
    <row r="173" spans="2:60" ht="20.25" customHeight="1" x14ac:dyDescent="0.4">
      <c r="B173" s="329" t="s">
        <v>229</v>
      </c>
      <c r="C173" s="330"/>
      <c r="D173" s="330"/>
      <c r="E173" s="330"/>
      <c r="F173" s="330"/>
      <c r="G173" s="330"/>
      <c r="H173" s="330"/>
      <c r="I173" s="330"/>
      <c r="J173" s="330"/>
      <c r="K173" s="330"/>
      <c r="L173" s="330"/>
      <c r="M173" s="330"/>
      <c r="N173" s="330"/>
      <c r="O173" s="330"/>
      <c r="P173" s="330"/>
      <c r="Q173" s="330"/>
      <c r="R173" s="330"/>
      <c r="S173" s="330"/>
      <c r="T173" s="331"/>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0"/>
      <c r="BA173" s="311"/>
      <c r="BB173" s="317"/>
      <c r="BC173" s="318"/>
      <c r="BD173" s="318"/>
      <c r="BE173" s="318"/>
      <c r="BF173" s="318"/>
      <c r="BG173" s="318"/>
      <c r="BH173" s="319"/>
    </row>
    <row r="174" spans="2:60" ht="20.25" customHeight="1" x14ac:dyDescent="0.4">
      <c r="B174" s="329" t="s">
        <v>230</v>
      </c>
      <c r="C174" s="330"/>
      <c r="D174" s="330"/>
      <c r="E174" s="330"/>
      <c r="F174" s="330"/>
      <c r="G174" s="330"/>
      <c r="H174" s="330"/>
      <c r="I174" s="330"/>
      <c r="J174" s="330"/>
      <c r="K174" s="330"/>
      <c r="L174" s="330"/>
      <c r="M174" s="330"/>
      <c r="N174" s="330"/>
      <c r="O174" s="330"/>
      <c r="P174" s="330"/>
      <c r="Q174" s="330"/>
      <c r="R174" s="330"/>
      <c r="S174" s="330"/>
      <c r="T174" s="331"/>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12"/>
      <c r="BA174" s="313"/>
      <c r="BB174" s="317"/>
      <c r="BC174" s="318"/>
      <c r="BD174" s="318"/>
      <c r="BE174" s="318"/>
      <c r="BF174" s="318"/>
      <c r="BG174" s="318"/>
      <c r="BH174" s="319"/>
    </row>
    <row r="175" spans="2:60" ht="20.25" customHeight="1" x14ac:dyDescent="0.4">
      <c r="B175" s="329" t="s">
        <v>231</v>
      </c>
      <c r="C175" s="330"/>
      <c r="D175" s="330"/>
      <c r="E175" s="330"/>
      <c r="F175" s="330"/>
      <c r="G175" s="330"/>
      <c r="H175" s="330"/>
      <c r="I175" s="330"/>
      <c r="J175" s="330"/>
      <c r="K175" s="330"/>
      <c r="L175" s="330"/>
      <c r="M175" s="330"/>
      <c r="N175" s="330"/>
      <c r="O175" s="330"/>
      <c r="P175" s="330"/>
      <c r="Q175" s="330"/>
      <c r="R175" s="330"/>
      <c r="S175" s="330"/>
      <c r="T175" s="331"/>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32">
        <f>IF($BC$3="４週",SUM(U175:AV175),IF($BC$3="暦月",SUM(U175:AY175),""))</f>
        <v>0</v>
      </c>
      <c r="BA175" s="333"/>
      <c r="BB175" s="317"/>
      <c r="BC175" s="318"/>
      <c r="BD175" s="318"/>
      <c r="BE175" s="318"/>
      <c r="BF175" s="318"/>
      <c r="BG175" s="318"/>
      <c r="BH175" s="319"/>
    </row>
    <row r="176" spans="2:60" ht="20.25" customHeight="1" thickBot="1" x14ac:dyDescent="0.45">
      <c r="B176" s="323" t="s">
        <v>232</v>
      </c>
      <c r="C176" s="324"/>
      <c r="D176" s="324"/>
      <c r="E176" s="324"/>
      <c r="F176" s="324"/>
      <c r="G176" s="324"/>
      <c r="H176" s="324"/>
      <c r="I176" s="324"/>
      <c r="J176" s="324"/>
      <c r="K176" s="324"/>
      <c r="L176" s="324"/>
      <c r="M176" s="324"/>
      <c r="N176" s="324"/>
      <c r="O176" s="324"/>
      <c r="P176" s="324"/>
      <c r="Q176" s="324"/>
      <c r="R176" s="324"/>
      <c r="S176" s="324"/>
      <c r="T176" s="325"/>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06">
        <f>IF($BC$3="４週",SUM(U176:AV176),IF($BC$3="暦月",SUM(U176:AY176),""))</f>
        <v>0</v>
      </c>
      <c r="BA176" s="307"/>
      <c r="BB176" s="320"/>
      <c r="BC176" s="321"/>
      <c r="BD176" s="321"/>
      <c r="BE176" s="321"/>
      <c r="BF176" s="321"/>
      <c r="BG176" s="321"/>
      <c r="BH176" s="322"/>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8">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20"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view="pageBreakPreview" topLeftCell="T1" zoomScaleNormal="55" zoomScaleSheetLayoutView="100" workbookViewId="0">
      <selection activeCell="BC3" sqref="BC3:BF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235</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8</v>
      </c>
      <c r="AB2" s="379"/>
      <c r="AC2" s="112" t="s">
        <v>28</v>
      </c>
      <c r="AD2" s="380">
        <f>IF(AA2=0,"",YEAR(DATE(2018+AA2,1,1)))</f>
        <v>2026</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196</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252</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202</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4.7"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218</v>
      </c>
      <c r="AO10" s="66"/>
      <c r="AP10" s="77"/>
      <c r="AQ10" s="66"/>
      <c r="AR10" s="70"/>
      <c r="AS10" s="70"/>
      <c r="AT10" s="77"/>
      <c r="AU10" s="66"/>
      <c r="AV10" s="78"/>
      <c r="AW10" s="78"/>
      <c r="AX10" s="78"/>
      <c r="AY10" s="66"/>
      <c r="AZ10" s="66"/>
      <c r="BA10" s="67" t="s">
        <v>233</v>
      </c>
      <c r="BB10" s="66"/>
      <c r="BC10" s="384"/>
      <c r="BD10" s="385"/>
      <c r="BE10" s="2" t="s">
        <v>217</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219</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220</v>
      </c>
      <c r="D16" s="345"/>
      <c r="E16" s="346"/>
      <c r="F16" s="183"/>
      <c r="G16" s="186"/>
      <c r="H16" s="353" t="s">
        <v>221</v>
      </c>
      <c r="I16" s="356" t="s">
        <v>222</v>
      </c>
      <c r="J16" s="345"/>
      <c r="K16" s="345"/>
      <c r="L16" s="346"/>
      <c r="M16" s="356" t="s">
        <v>223</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224</v>
      </c>
      <c r="AJ16" s="116"/>
      <c r="AK16" s="116"/>
      <c r="AL16" s="116"/>
      <c r="AM16" s="116"/>
      <c r="AN16" s="116" t="s">
        <v>198</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225</v>
      </c>
      <c r="BC16" s="366"/>
      <c r="BD16" s="344" t="s">
        <v>226</v>
      </c>
      <c r="BE16" s="345"/>
      <c r="BF16" s="345"/>
      <c r="BG16" s="345"/>
      <c r="BH16" s="371"/>
    </row>
    <row r="17" spans="2:60" ht="20.25" customHeight="1" x14ac:dyDescent="0.4">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84"/>
      <c r="G19" s="187"/>
      <c r="H19" s="354"/>
      <c r="I19" s="357"/>
      <c r="J19" s="348"/>
      <c r="K19" s="348"/>
      <c r="L19" s="349"/>
      <c r="M19" s="357"/>
      <c r="N19" s="348"/>
      <c r="O19" s="349"/>
      <c r="P19" s="357"/>
      <c r="Q19" s="348"/>
      <c r="R19" s="348"/>
      <c r="S19" s="348"/>
      <c r="T19" s="372"/>
      <c r="U19" s="132">
        <f>WEEKDAY(DATE($AD$2,$AH$2,1))</f>
        <v>4</v>
      </c>
      <c r="V19" s="133">
        <f>WEEKDAY(DATE($AD$2,$AH$2,2))</f>
        <v>5</v>
      </c>
      <c r="W19" s="133">
        <f>WEEKDAY(DATE($AD$2,$AH$2,3))</f>
        <v>6</v>
      </c>
      <c r="X19" s="133">
        <f>WEEKDAY(DATE($AD$2,$AH$2,4))</f>
        <v>7</v>
      </c>
      <c r="Y19" s="133">
        <f>WEEKDAY(DATE($AD$2,$AH$2,5))</f>
        <v>1</v>
      </c>
      <c r="Z19" s="133">
        <f>WEEKDAY(DATE($AD$2,$AH$2,6))</f>
        <v>2</v>
      </c>
      <c r="AA19" s="134">
        <f>WEEKDAY(DATE($AD$2,$AH$2,7))</f>
        <v>3</v>
      </c>
      <c r="AB19" s="135">
        <f>WEEKDAY(DATE($AD$2,$AH$2,8))</f>
        <v>4</v>
      </c>
      <c r="AC19" s="133">
        <f>WEEKDAY(DATE($AD$2,$AH$2,9))</f>
        <v>5</v>
      </c>
      <c r="AD19" s="133">
        <f>WEEKDAY(DATE($AD$2,$AH$2,10))</f>
        <v>6</v>
      </c>
      <c r="AE19" s="133">
        <f>WEEKDAY(DATE($AD$2,$AH$2,11))</f>
        <v>7</v>
      </c>
      <c r="AF19" s="133">
        <f>WEEKDAY(DATE($AD$2,$AH$2,12))</f>
        <v>1</v>
      </c>
      <c r="AG19" s="133">
        <f>WEEKDAY(DATE($AD$2,$AH$2,13))</f>
        <v>2</v>
      </c>
      <c r="AH19" s="134">
        <f>WEEKDAY(DATE($AD$2,$AH$2,14))</f>
        <v>3</v>
      </c>
      <c r="AI19" s="135">
        <f>WEEKDAY(DATE($AD$2,$AH$2,15))</f>
        <v>4</v>
      </c>
      <c r="AJ19" s="133">
        <f>WEEKDAY(DATE($AD$2,$AH$2,16))</f>
        <v>5</v>
      </c>
      <c r="AK19" s="133">
        <f>WEEKDAY(DATE($AD$2,$AH$2,17))</f>
        <v>6</v>
      </c>
      <c r="AL19" s="133">
        <f>WEEKDAY(DATE($AD$2,$AH$2,18))</f>
        <v>7</v>
      </c>
      <c r="AM19" s="133">
        <f>WEEKDAY(DATE($AD$2,$AH$2,19))</f>
        <v>1</v>
      </c>
      <c r="AN19" s="133">
        <f>WEEKDAY(DATE($AD$2,$AH$2,20))</f>
        <v>2</v>
      </c>
      <c r="AO19" s="134">
        <f>WEEKDAY(DATE($AD$2,$AH$2,21))</f>
        <v>3</v>
      </c>
      <c r="AP19" s="135">
        <f>WEEKDAY(DATE($AD$2,$AH$2,22))</f>
        <v>4</v>
      </c>
      <c r="AQ19" s="133">
        <f>WEEKDAY(DATE($AD$2,$AH$2,23))</f>
        <v>5</v>
      </c>
      <c r="AR19" s="133">
        <f>WEEKDAY(DATE($AD$2,$AH$2,24))</f>
        <v>6</v>
      </c>
      <c r="AS19" s="133">
        <f>WEEKDAY(DATE($AD$2,$AH$2,25))</f>
        <v>7</v>
      </c>
      <c r="AT19" s="133">
        <f>WEEKDAY(DATE($AD$2,$AH$2,26))</f>
        <v>1</v>
      </c>
      <c r="AU19" s="133">
        <f>WEEKDAY(DATE($AD$2,$AH$2,27))</f>
        <v>2</v>
      </c>
      <c r="AV19" s="134">
        <f>WEEKDAY(DATE($AD$2,$AH$2,28))</f>
        <v>3</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水</v>
      </c>
      <c r="V20" s="140" t="str">
        <f t="shared" ref="V20:AV20" si="0">IF(V19=1,"日",IF(V19=2,"月",IF(V19=3,"火",IF(V19=4,"水",IF(V19=5,"木",IF(V19=6,"金","土"))))))</f>
        <v>木</v>
      </c>
      <c r="W20" s="140" t="str">
        <f t="shared" si="0"/>
        <v>金</v>
      </c>
      <c r="X20" s="140" t="str">
        <f t="shared" si="0"/>
        <v>土</v>
      </c>
      <c r="Y20" s="140" t="str">
        <f t="shared" si="0"/>
        <v>日</v>
      </c>
      <c r="Z20" s="140" t="str">
        <f t="shared" si="0"/>
        <v>月</v>
      </c>
      <c r="AA20" s="141" t="str">
        <f t="shared" si="0"/>
        <v>火</v>
      </c>
      <c r="AB20" s="142" t="str">
        <f>IF(AB19=1,"日",IF(AB19=2,"月",IF(AB19=3,"火",IF(AB19=4,"水",IF(AB19=5,"木",IF(AB19=6,"金","土"))))))</f>
        <v>水</v>
      </c>
      <c r="AC20" s="140" t="str">
        <f t="shared" si="0"/>
        <v>木</v>
      </c>
      <c r="AD20" s="140" t="str">
        <f t="shared" si="0"/>
        <v>金</v>
      </c>
      <c r="AE20" s="140" t="str">
        <f t="shared" si="0"/>
        <v>土</v>
      </c>
      <c r="AF20" s="140" t="str">
        <f t="shared" si="0"/>
        <v>日</v>
      </c>
      <c r="AG20" s="140" t="str">
        <f t="shared" si="0"/>
        <v>月</v>
      </c>
      <c r="AH20" s="141" t="str">
        <f t="shared" si="0"/>
        <v>火</v>
      </c>
      <c r="AI20" s="142" t="str">
        <f>IF(AI19=1,"日",IF(AI19=2,"月",IF(AI19=3,"火",IF(AI19=4,"水",IF(AI19=5,"木",IF(AI19=6,"金","土"))))))</f>
        <v>水</v>
      </c>
      <c r="AJ20" s="140" t="str">
        <f t="shared" si="0"/>
        <v>木</v>
      </c>
      <c r="AK20" s="140" t="str">
        <f t="shared" si="0"/>
        <v>金</v>
      </c>
      <c r="AL20" s="140" t="str">
        <f t="shared" si="0"/>
        <v>土</v>
      </c>
      <c r="AM20" s="140" t="str">
        <f t="shared" si="0"/>
        <v>日</v>
      </c>
      <c r="AN20" s="140" t="str">
        <f t="shared" si="0"/>
        <v>月</v>
      </c>
      <c r="AO20" s="141" t="str">
        <f t="shared" si="0"/>
        <v>火</v>
      </c>
      <c r="AP20" s="142" t="str">
        <f>IF(AP19=1,"日",IF(AP19=2,"月",IF(AP19=3,"火",IF(AP19=4,"水",IF(AP19=5,"木",IF(AP19=6,"金","土"))))))</f>
        <v>水</v>
      </c>
      <c r="AQ20" s="140" t="str">
        <f t="shared" si="0"/>
        <v>木</v>
      </c>
      <c r="AR20" s="140" t="str">
        <f t="shared" si="0"/>
        <v>金</v>
      </c>
      <c r="AS20" s="140" t="str">
        <f t="shared" si="0"/>
        <v>土</v>
      </c>
      <c r="AT20" s="140" t="str">
        <f t="shared" si="0"/>
        <v>日</v>
      </c>
      <c r="AU20" s="140" t="str">
        <f t="shared" si="0"/>
        <v>月</v>
      </c>
      <c r="AV20" s="141" t="str">
        <f t="shared" si="0"/>
        <v>火</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8"/>
      <c r="G66" s="174"/>
      <c r="H66" s="242"/>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45">
      <c r="B68" s="125"/>
      <c r="C68" s="280"/>
      <c r="D68" s="281"/>
      <c r="E68" s="282"/>
      <c r="F68" s="180"/>
      <c r="G68" s="176">
        <f>C66</f>
        <v>0</v>
      </c>
      <c r="H68" s="267"/>
      <c r="I68" s="264"/>
      <c r="J68" s="265"/>
      <c r="K68" s="265"/>
      <c r="L68" s="266"/>
      <c r="M68" s="268"/>
      <c r="N68" s="269"/>
      <c r="O68" s="270"/>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6" t="s">
        <v>227</v>
      </c>
      <c r="C69" s="327"/>
      <c r="D69" s="327"/>
      <c r="E69" s="327"/>
      <c r="F69" s="327"/>
      <c r="G69" s="327"/>
      <c r="H69" s="327"/>
      <c r="I69" s="327"/>
      <c r="J69" s="327"/>
      <c r="K69" s="327"/>
      <c r="L69" s="327"/>
      <c r="M69" s="327"/>
      <c r="N69" s="327"/>
      <c r="O69" s="327"/>
      <c r="P69" s="327"/>
      <c r="Q69" s="327"/>
      <c r="R69" s="327"/>
      <c r="S69" s="327"/>
      <c r="T69" s="328"/>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08"/>
      <c r="BA69" s="309"/>
      <c r="BB69" s="314"/>
      <c r="BC69" s="315"/>
      <c r="BD69" s="315"/>
      <c r="BE69" s="315"/>
      <c r="BF69" s="315"/>
      <c r="BG69" s="315"/>
      <c r="BH69" s="316"/>
    </row>
    <row r="70" spans="2:60" ht="20.25" customHeight="1" x14ac:dyDescent="0.4">
      <c r="B70" s="329" t="s">
        <v>228</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
      <c r="B71" s="329" t="s">
        <v>229</v>
      </c>
      <c r="C71" s="330"/>
      <c r="D71" s="330"/>
      <c r="E71" s="330"/>
      <c r="F71" s="330"/>
      <c r="G71" s="330"/>
      <c r="H71" s="330"/>
      <c r="I71" s="330"/>
      <c r="J71" s="330"/>
      <c r="K71" s="330"/>
      <c r="L71" s="330"/>
      <c r="M71" s="330"/>
      <c r="N71" s="330"/>
      <c r="O71" s="330"/>
      <c r="P71" s="330"/>
      <c r="Q71" s="330"/>
      <c r="R71" s="330"/>
      <c r="S71" s="330"/>
      <c r="T71" s="331"/>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0"/>
      <c r="BA71" s="311"/>
      <c r="BB71" s="317"/>
      <c r="BC71" s="318"/>
      <c r="BD71" s="318"/>
      <c r="BE71" s="318"/>
      <c r="BF71" s="318"/>
      <c r="BG71" s="318"/>
      <c r="BH71" s="319"/>
    </row>
    <row r="72" spans="2:60" ht="20.25" customHeight="1" x14ac:dyDescent="0.4">
      <c r="B72" s="329" t="s">
        <v>230</v>
      </c>
      <c r="C72" s="330"/>
      <c r="D72" s="330"/>
      <c r="E72" s="330"/>
      <c r="F72" s="330"/>
      <c r="G72" s="330"/>
      <c r="H72" s="330"/>
      <c r="I72" s="330"/>
      <c r="J72" s="330"/>
      <c r="K72" s="330"/>
      <c r="L72" s="330"/>
      <c r="M72" s="330"/>
      <c r="N72" s="330"/>
      <c r="O72" s="330"/>
      <c r="P72" s="330"/>
      <c r="Q72" s="330"/>
      <c r="R72" s="330"/>
      <c r="S72" s="330"/>
      <c r="T72" s="331"/>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12"/>
      <c r="BA72" s="313"/>
      <c r="BB72" s="317"/>
      <c r="BC72" s="318"/>
      <c r="BD72" s="318"/>
      <c r="BE72" s="318"/>
      <c r="BF72" s="318"/>
      <c r="BG72" s="318"/>
      <c r="BH72" s="319"/>
    </row>
    <row r="73" spans="2:60" ht="20.25" customHeight="1" x14ac:dyDescent="0.4">
      <c r="B73" s="329" t="s">
        <v>231</v>
      </c>
      <c r="C73" s="330"/>
      <c r="D73" s="330"/>
      <c r="E73" s="330"/>
      <c r="F73" s="330"/>
      <c r="G73" s="330"/>
      <c r="H73" s="330"/>
      <c r="I73" s="330"/>
      <c r="J73" s="330"/>
      <c r="K73" s="330"/>
      <c r="L73" s="330"/>
      <c r="M73" s="330"/>
      <c r="N73" s="330"/>
      <c r="O73" s="330"/>
      <c r="P73" s="330"/>
      <c r="Q73" s="330"/>
      <c r="R73" s="330"/>
      <c r="S73" s="330"/>
      <c r="T73" s="331"/>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32">
        <f>IF($BC$3="４週",SUM(U73:AV73),IF($BC$3="暦月",SUM(U73:AY73),""))</f>
        <v>0</v>
      </c>
      <c r="BA73" s="333"/>
      <c r="BB73" s="317"/>
      <c r="BC73" s="318"/>
      <c r="BD73" s="318"/>
      <c r="BE73" s="318"/>
      <c r="BF73" s="318"/>
      <c r="BG73" s="318"/>
      <c r="BH73" s="319"/>
    </row>
    <row r="74" spans="2:60" ht="20.25" customHeight="1" thickBot="1" x14ac:dyDescent="0.45">
      <c r="B74" s="323" t="s">
        <v>232</v>
      </c>
      <c r="C74" s="324"/>
      <c r="D74" s="324"/>
      <c r="E74" s="324"/>
      <c r="F74" s="324"/>
      <c r="G74" s="324"/>
      <c r="H74" s="324"/>
      <c r="I74" s="324"/>
      <c r="J74" s="324"/>
      <c r="K74" s="324"/>
      <c r="L74" s="324"/>
      <c r="M74" s="324"/>
      <c r="N74" s="324"/>
      <c r="O74" s="324"/>
      <c r="P74" s="324"/>
      <c r="Q74" s="324"/>
      <c r="R74" s="324"/>
      <c r="S74" s="324"/>
      <c r="T74" s="325"/>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06">
        <f>IF($BC$3="４週",SUM(U74:AV74),IF($BC$3="暦月",SUM(U74:AY74),""))</f>
        <v>0</v>
      </c>
      <c r="BA74" s="307"/>
      <c r="BB74" s="320"/>
      <c r="BC74" s="321"/>
      <c r="BD74" s="321"/>
      <c r="BE74" s="321"/>
      <c r="BF74" s="321"/>
      <c r="BG74" s="321"/>
      <c r="BH74" s="322"/>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8">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28"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186</v>
      </c>
    </row>
    <row r="5" spans="2:28" x14ac:dyDescent="0.4">
      <c r="B5" s="144" t="s">
        <v>20</v>
      </c>
      <c r="C5" s="144" t="s">
        <v>4</v>
      </c>
      <c r="F5" s="144" t="s">
        <v>182</v>
      </c>
      <c r="G5" s="144"/>
      <c r="H5" s="144" t="s">
        <v>183</v>
      </c>
      <c r="J5" s="144" t="s">
        <v>36</v>
      </c>
      <c r="L5" s="144" t="s">
        <v>35</v>
      </c>
      <c r="N5" s="144" t="s">
        <v>184</v>
      </c>
      <c r="P5" s="144" t="s">
        <v>185</v>
      </c>
      <c r="R5" s="144" t="s">
        <v>184</v>
      </c>
      <c r="T5" s="144" t="s">
        <v>185</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187</v>
      </c>
      <c r="W41" s="145" t="s">
        <v>2</v>
      </c>
      <c r="X41" s="157" t="str">
        <f>IF(OR(X39="",X40=""),"",X39+X40)</f>
        <v/>
      </c>
      <c r="Z41" s="157" t="str">
        <f>IF(X41="",L41,IF(OR(L41-X41=0,L41-X41&lt;0),"-",L41-X41))</f>
        <v/>
      </c>
      <c r="AB41" s="165" t="s">
        <v>188</v>
      </c>
    </row>
    <row r="42" spans="2:28" x14ac:dyDescent="0.4">
      <c r="B42" s="150"/>
      <c r="C42" s="167" t="s">
        <v>180</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187</v>
      </c>
      <c r="W44" s="145" t="s">
        <v>2</v>
      </c>
      <c r="X44" s="157" t="str">
        <f>IF(OR(X42="",X43=""),"",X42+X43)</f>
        <v/>
      </c>
      <c r="Z44" s="157" t="str">
        <f>IF(X44="",L44,IF(OR(L44-X44=0,L44-X44&lt;0),"-",L44-X44))</f>
        <v/>
      </c>
      <c r="AB44" s="165" t="s">
        <v>189</v>
      </c>
    </row>
    <row r="45" spans="2:28" x14ac:dyDescent="0.4">
      <c r="B45" s="150"/>
      <c r="C45" s="167" t="s">
        <v>181</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187</v>
      </c>
      <c r="W47" s="145" t="s">
        <v>2</v>
      </c>
      <c r="X47" s="157" t="str">
        <f>IF(OR(X45="",X46=""),"",X45+X46)</f>
        <v/>
      </c>
      <c r="Z47" s="157" t="str">
        <f>IF(X47="",L47,IF(OR(L47-X47=0,L47-X47&lt;0),"-",L47-X47))</f>
        <v/>
      </c>
      <c r="AB47" s="165" t="s">
        <v>189</v>
      </c>
    </row>
    <row r="49" spans="3:4" x14ac:dyDescent="0.4">
      <c r="C49" s="146" t="s">
        <v>192</v>
      </c>
      <c r="D49" s="146"/>
    </row>
    <row r="50" spans="3:4" x14ac:dyDescent="0.4">
      <c r="C50" s="146" t="s">
        <v>193</v>
      </c>
      <c r="D50" s="146"/>
    </row>
    <row r="51" spans="3:4" x14ac:dyDescent="0.4">
      <c r="C51" s="146" t="s">
        <v>190</v>
      </c>
      <c r="D51" s="146"/>
    </row>
    <row r="52" spans="3:4" x14ac:dyDescent="0.4">
      <c r="C52" s="146" t="s">
        <v>191</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1"/>
  <sheetViews>
    <sheetView workbookViewId="0">
      <selection activeCell="B67" sqref="B67"/>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204</v>
      </c>
      <c r="C10" s="90"/>
      <c r="D10" s="89"/>
      <c r="E10" s="89"/>
      <c r="F10" s="89"/>
    </row>
    <row r="11" spans="2:11" s="91" customFormat="1" ht="20.25" customHeight="1" x14ac:dyDescent="0.4">
      <c r="B11" s="89"/>
      <c r="C11" s="90"/>
      <c r="D11" s="89"/>
      <c r="E11" s="89"/>
      <c r="F11" s="89"/>
    </row>
    <row r="12" spans="2:11" s="91" customFormat="1" ht="20.25" customHeight="1" x14ac:dyDescent="0.4">
      <c r="B12" s="89" t="s">
        <v>236</v>
      </c>
      <c r="C12" s="90"/>
      <c r="D12" s="89"/>
    </row>
    <row r="13" spans="2:11" s="91" customFormat="1" ht="20.25" customHeight="1" x14ac:dyDescent="0.4">
      <c r="B13" s="89"/>
      <c r="C13" s="90"/>
      <c r="D13" s="89"/>
    </row>
    <row r="14" spans="2:11" s="91" customFormat="1" ht="20.25" customHeight="1" x14ac:dyDescent="0.4">
      <c r="B14" s="89" t="s">
        <v>237</v>
      </c>
      <c r="C14" s="90"/>
      <c r="D14" s="89"/>
    </row>
    <row r="15" spans="2:11" s="91" customFormat="1" ht="20.25" customHeight="1" x14ac:dyDescent="0.4">
      <c r="B15" s="89" t="s">
        <v>234</v>
      </c>
      <c r="C15" s="90"/>
      <c r="D15" s="89"/>
    </row>
    <row r="16" spans="2:11" s="91" customFormat="1" ht="20.25" customHeight="1" x14ac:dyDescent="0.4">
      <c r="B16" s="89"/>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17.45" customHeight="1" x14ac:dyDescent="0.4">
      <c r="B19" s="89" t="s">
        <v>239</v>
      </c>
      <c r="C19" s="89"/>
      <c r="D19" s="89"/>
    </row>
    <row r="20" spans="2:25" s="91" customFormat="1" ht="17.45" customHeight="1" x14ac:dyDescent="0.4">
      <c r="B20" s="89" t="s">
        <v>118</v>
      </c>
      <c r="C20" s="89"/>
      <c r="D20" s="89"/>
    </row>
    <row r="21" spans="2:25" s="91" customFormat="1" ht="17.45" customHeight="1" x14ac:dyDescent="0.4">
      <c r="B21" s="89"/>
      <c r="C21" s="89"/>
      <c r="D21" s="89"/>
    </row>
    <row r="22" spans="2:25" s="91" customFormat="1" ht="17.45" customHeight="1" x14ac:dyDescent="0.4">
      <c r="B22" s="89"/>
      <c r="C22" s="65" t="s">
        <v>20</v>
      </c>
      <c r="D22" s="65" t="s">
        <v>3</v>
      </c>
    </row>
    <row r="23" spans="2:25" s="91" customFormat="1" ht="17.45" customHeight="1" x14ac:dyDescent="0.4">
      <c r="B23" s="89"/>
      <c r="C23" s="65">
        <v>1</v>
      </c>
      <c r="D23" s="95" t="s">
        <v>77</v>
      </c>
    </row>
    <row r="24" spans="2:25" s="91" customFormat="1" ht="17.45" customHeight="1" x14ac:dyDescent="0.4">
      <c r="B24" s="89"/>
      <c r="C24" s="65">
        <v>2</v>
      </c>
      <c r="D24" s="95" t="s">
        <v>88</v>
      </c>
      <c r="E24" s="91" t="s">
        <v>130</v>
      </c>
    </row>
    <row r="25" spans="2:25" s="91" customFormat="1" ht="17.45" customHeight="1" x14ac:dyDescent="0.4">
      <c r="B25" s="89"/>
      <c r="C25" s="65">
        <v>3</v>
      </c>
      <c r="D25" s="95" t="s">
        <v>78</v>
      </c>
    </row>
    <row r="26" spans="2:25" s="91" customFormat="1" ht="17.45" customHeight="1" x14ac:dyDescent="0.4">
      <c r="B26" s="89"/>
      <c r="C26" s="65">
        <v>4</v>
      </c>
      <c r="D26" s="95" t="s">
        <v>84</v>
      </c>
      <c r="E26" s="91" t="s">
        <v>127</v>
      </c>
    </row>
    <row r="27" spans="2:25" s="91" customFormat="1" ht="17.45" customHeight="1" x14ac:dyDescent="0.4">
      <c r="B27" s="89"/>
      <c r="C27" s="92"/>
      <c r="D27" s="94"/>
    </row>
    <row r="28" spans="2:25" s="91" customFormat="1" ht="17.45" customHeight="1" x14ac:dyDescent="0.4">
      <c r="B28" s="89" t="s">
        <v>240</v>
      </c>
      <c r="C28" s="89"/>
      <c r="D28" s="89"/>
      <c r="E28" s="96"/>
      <c r="F28" s="96"/>
    </row>
    <row r="29" spans="2:25" s="91" customFormat="1" ht="17.45" customHeight="1" x14ac:dyDescent="0.4">
      <c r="B29" s="89" t="s">
        <v>119</v>
      </c>
      <c r="C29" s="89"/>
      <c r="D29" s="89"/>
      <c r="E29" s="96"/>
      <c r="F29" s="96"/>
    </row>
    <row r="30" spans="2:25" s="91" customFormat="1" ht="17.45" customHeight="1" x14ac:dyDescent="0.4">
      <c r="B30" s="89"/>
      <c r="C30" s="89"/>
      <c r="D30" s="89"/>
      <c r="E30" s="96"/>
      <c r="F30" s="96"/>
      <c r="G30" s="97"/>
      <c r="H30" s="97"/>
      <c r="J30" s="97"/>
      <c r="K30" s="97"/>
      <c r="L30" s="97"/>
      <c r="M30" s="97"/>
      <c r="N30" s="97"/>
      <c r="O30" s="97"/>
      <c r="R30" s="97"/>
      <c r="S30" s="97"/>
      <c r="T30" s="97"/>
      <c r="W30" s="97"/>
      <c r="X30" s="97"/>
      <c r="Y30" s="97"/>
    </row>
    <row r="31" spans="2:25" s="91" customFormat="1" ht="17.45" customHeight="1" x14ac:dyDescent="0.4">
      <c r="B31" s="89"/>
      <c r="C31" s="65" t="s">
        <v>4</v>
      </c>
      <c r="D31" s="65" t="s">
        <v>5</v>
      </c>
      <c r="E31" s="96"/>
      <c r="F31" s="96"/>
      <c r="G31" s="97"/>
      <c r="H31" s="97"/>
      <c r="J31" s="97"/>
      <c r="K31" s="97"/>
      <c r="L31" s="97"/>
      <c r="M31" s="97"/>
      <c r="N31" s="97"/>
      <c r="O31" s="97"/>
      <c r="R31" s="97"/>
      <c r="S31" s="97"/>
      <c r="T31" s="97"/>
      <c r="W31" s="97"/>
      <c r="X31" s="97"/>
      <c r="Y31" s="97"/>
    </row>
    <row r="32" spans="2:25" s="91" customFormat="1" ht="17.45" customHeight="1" x14ac:dyDescent="0.4">
      <c r="B32" s="89"/>
      <c r="C32" s="65" t="s">
        <v>6</v>
      </c>
      <c r="D32" s="95" t="s">
        <v>120</v>
      </c>
      <c r="E32" s="96"/>
      <c r="F32" s="96"/>
      <c r="G32" s="97"/>
      <c r="H32" s="97"/>
      <c r="J32" s="97"/>
      <c r="K32" s="97"/>
      <c r="L32" s="97"/>
      <c r="M32" s="97"/>
      <c r="N32" s="97"/>
      <c r="O32" s="97"/>
      <c r="R32" s="97"/>
      <c r="S32" s="97"/>
      <c r="T32" s="97"/>
      <c r="W32" s="97"/>
      <c r="X32" s="97"/>
      <c r="Y32" s="97"/>
    </row>
    <row r="33" spans="2:51" s="91" customFormat="1" ht="17.45" customHeight="1" x14ac:dyDescent="0.4">
      <c r="B33" s="89"/>
      <c r="C33" s="65" t="s">
        <v>7</v>
      </c>
      <c r="D33" s="95" t="s">
        <v>121</v>
      </c>
      <c r="E33" s="96"/>
      <c r="F33" s="96"/>
      <c r="G33" s="97"/>
      <c r="H33" s="97"/>
      <c r="J33" s="97"/>
      <c r="K33" s="97"/>
      <c r="L33" s="97"/>
      <c r="M33" s="97"/>
      <c r="N33" s="97"/>
      <c r="O33" s="97"/>
      <c r="R33" s="97"/>
      <c r="S33" s="97"/>
      <c r="T33" s="97"/>
      <c r="W33" s="97"/>
      <c r="X33" s="97"/>
      <c r="Y33" s="97"/>
    </row>
    <row r="34" spans="2:51" s="91" customFormat="1" ht="17.45" customHeight="1" x14ac:dyDescent="0.4">
      <c r="B34" s="89"/>
      <c r="C34" s="65" t="s">
        <v>8</v>
      </c>
      <c r="D34" s="95" t="s">
        <v>122</v>
      </c>
      <c r="E34" s="96"/>
      <c r="F34" s="96"/>
      <c r="G34" s="97"/>
      <c r="H34" s="97"/>
      <c r="J34" s="97"/>
      <c r="K34" s="97"/>
      <c r="L34" s="97"/>
      <c r="M34" s="97"/>
      <c r="N34" s="97"/>
      <c r="O34" s="97"/>
      <c r="R34" s="97"/>
      <c r="S34" s="97"/>
      <c r="T34" s="97"/>
      <c r="W34" s="97"/>
      <c r="X34" s="97"/>
      <c r="Y34" s="97"/>
    </row>
    <row r="35" spans="2:51" s="91" customFormat="1" ht="17.45" customHeight="1" x14ac:dyDescent="0.4">
      <c r="B35" s="89"/>
      <c r="C35" s="65" t="s">
        <v>9</v>
      </c>
      <c r="D35" s="95" t="s">
        <v>153</v>
      </c>
      <c r="E35" s="96"/>
      <c r="F35" s="96"/>
      <c r="G35" s="97"/>
      <c r="H35" s="97"/>
      <c r="J35" s="97"/>
      <c r="K35" s="97"/>
      <c r="L35" s="97"/>
      <c r="M35" s="97"/>
      <c r="N35" s="97"/>
      <c r="O35" s="97"/>
      <c r="R35" s="97"/>
      <c r="S35" s="97"/>
      <c r="T35" s="97"/>
      <c r="W35" s="97"/>
      <c r="X35" s="97"/>
      <c r="Y35" s="97"/>
    </row>
    <row r="36" spans="2:51" s="91" customFormat="1" ht="17.45" customHeight="1" x14ac:dyDescent="0.4">
      <c r="B36" s="89"/>
      <c r="C36" s="89"/>
      <c r="D36" s="89"/>
      <c r="E36" s="96"/>
      <c r="F36" s="96"/>
      <c r="G36" s="97"/>
      <c r="H36" s="97"/>
      <c r="J36" s="97"/>
      <c r="K36" s="97"/>
      <c r="L36" s="97"/>
      <c r="M36" s="97"/>
      <c r="N36" s="97"/>
      <c r="O36" s="97"/>
      <c r="R36" s="97"/>
      <c r="S36" s="97"/>
      <c r="T36" s="97"/>
      <c r="W36" s="97"/>
      <c r="X36" s="97"/>
      <c r="Y36" s="97"/>
    </row>
    <row r="37" spans="2:51" s="91" customFormat="1" ht="17.45" customHeight="1" x14ac:dyDescent="0.4">
      <c r="B37" s="89"/>
      <c r="C37" s="98" t="s">
        <v>10</v>
      </c>
      <c r="D37" s="89"/>
      <c r="E37" s="96"/>
      <c r="F37" s="96"/>
      <c r="G37" s="97"/>
      <c r="H37" s="97"/>
      <c r="J37" s="97"/>
      <c r="K37" s="97"/>
      <c r="L37" s="97"/>
      <c r="M37" s="97"/>
      <c r="N37" s="97"/>
      <c r="O37" s="97"/>
      <c r="R37" s="97"/>
      <c r="S37" s="97"/>
      <c r="T37" s="97"/>
      <c r="W37" s="97"/>
      <c r="X37" s="97"/>
      <c r="Y37" s="97"/>
    </row>
    <row r="38" spans="2:51" s="91" customFormat="1" ht="17.45" customHeight="1" x14ac:dyDescent="0.4">
      <c r="B38" s="96"/>
      <c r="C38" s="89" t="s">
        <v>123</v>
      </c>
      <c r="D38" s="96"/>
      <c r="E38" s="96"/>
      <c r="F38" s="98"/>
      <c r="G38" s="97"/>
      <c r="H38" s="97"/>
      <c r="J38" s="97"/>
      <c r="K38" s="97"/>
      <c r="L38" s="97"/>
      <c r="M38" s="97"/>
      <c r="N38" s="97"/>
      <c r="O38" s="97"/>
      <c r="R38" s="97"/>
      <c r="S38" s="97"/>
      <c r="T38" s="97"/>
      <c r="W38" s="97"/>
      <c r="X38" s="97"/>
      <c r="Y38" s="97"/>
    </row>
    <row r="39" spans="2:51" s="91" customFormat="1" ht="17.45" customHeight="1" x14ac:dyDescent="0.4">
      <c r="B39" s="96"/>
      <c r="C39" s="89" t="s">
        <v>154</v>
      </c>
      <c r="D39" s="96"/>
      <c r="E39" s="96"/>
      <c r="F39" s="89"/>
      <c r="G39" s="97"/>
      <c r="H39" s="97"/>
      <c r="J39" s="97"/>
      <c r="K39" s="97"/>
      <c r="L39" s="97"/>
      <c r="M39" s="97"/>
      <c r="N39" s="97"/>
      <c r="O39" s="97"/>
      <c r="R39" s="97"/>
      <c r="S39" s="97"/>
      <c r="T39" s="97"/>
      <c r="W39" s="97"/>
      <c r="X39" s="97"/>
      <c r="Y39" s="97"/>
    </row>
    <row r="40" spans="2:51" s="91" customFormat="1" ht="17.45" customHeight="1" x14ac:dyDescent="0.4">
      <c r="B40" s="89"/>
      <c r="C40" s="89"/>
      <c r="D40" s="89"/>
      <c r="E40" s="98"/>
      <c r="F40" s="97"/>
      <c r="G40" s="97"/>
      <c r="H40" s="97"/>
      <c r="J40" s="97"/>
      <c r="K40" s="97"/>
      <c r="L40" s="97"/>
      <c r="M40" s="97"/>
      <c r="N40" s="97"/>
      <c r="O40" s="97"/>
      <c r="R40" s="97"/>
      <c r="S40" s="97"/>
      <c r="T40" s="97"/>
      <c r="W40" s="97"/>
      <c r="X40" s="97"/>
      <c r="Y40" s="97"/>
    </row>
    <row r="41" spans="2:51" s="91" customFormat="1" ht="17.45" customHeight="1" x14ac:dyDescent="0.4">
      <c r="B41" s="89" t="s">
        <v>241</v>
      </c>
      <c r="C41" s="89"/>
      <c r="D41" s="89"/>
    </row>
    <row r="42" spans="2:51" s="91" customFormat="1" ht="17.45" customHeight="1" x14ac:dyDescent="0.4">
      <c r="B42" s="89" t="s">
        <v>124</v>
      </c>
      <c r="C42" s="89"/>
      <c r="D42" s="89"/>
      <c r="AH42" s="64"/>
      <c r="AI42" s="64"/>
      <c r="AJ42" s="64"/>
      <c r="AK42" s="64"/>
      <c r="AL42" s="64"/>
      <c r="AM42" s="64"/>
      <c r="AN42" s="64"/>
      <c r="AO42" s="64"/>
      <c r="AP42" s="64"/>
      <c r="AQ42" s="64"/>
      <c r="AR42" s="64"/>
      <c r="AS42" s="64"/>
    </row>
    <row r="43" spans="2:51" s="91" customFormat="1" ht="17.45" customHeight="1" x14ac:dyDescent="0.4">
      <c r="B43" s="99" t="s">
        <v>128</v>
      </c>
      <c r="C43" s="96"/>
      <c r="D43" s="96"/>
      <c r="E43" s="100"/>
      <c r="F43" s="100"/>
      <c r="G43" s="100"/>
      <c r="H43" s="100"/>
      <c r="I43" s="100"/>
      <c r="J43" s="100"/>
      <c r="K43" s="100"/>
      <c r="L43" s="100"/>
      <c r="M43" s="100"/>
      <c r="N43" s="100"/>
      <c r="O43" s="101"/>
      <c r="P43" s="101"/>
      <c r="Q43" s="100"/>
      <c r="R43" s="101"/>
      <c r="S43" s="100"/>
      <c r="T43" s="100"/>
      <c r="U43" s="101"/>
      <c r="V43" s="64"/>
      <c r="W43" s="64"/>
      <c r="X43" s="64"/>
      <c r="Y43" s="100"/>
      <c r="Z43" s="100"/>
      <c r="AA43" s="100"/>
      <c r="AB43" s="100"/>
      <c r="AC43" s="64"/>
      <c r="AD43" s="100"/>
      <c r="AE43" s="101"/>
      <c r="AF43" s="101"/>
      <c r="AG43" s="101"/>
      <c r="AH43" s="101"/>
      <c r="AI43" s="102"/>
      <c r="AJ43" s="101"/>
      <c r="AK43" s="101"/>
      <c r="AL43" s="101"/>
      <c r="AM43" s="101"/>
      <c r="AN43" s="101"/>
      <c r="AO43" s="101"/>
      <c r="AP43" s="101"/>
      <c r="AQ43" s="101"/>
      <c r="AR43" s="101"/>
      <c r="AS43" s="101"/>
      <c r="AT43" s="101"/>
      <c r="AU43" s="101"/>
      <c r="AV43" s="101"/>
      <c r="AW43" s="101"/>
      <c r="AX43" s="101"/>
      <c r="AY43" s="102"/>
    </row>
    <row r="44" spans="2:51" s="91" customFormat="1" ht="17.45" customHeight="1" x14ac:dyDescent="0.4">
      <c r="F44" s="64"/>
    </row>
    <row r="45" spans="2:51" s="91" customFormat="1" ht="17.45" customHeight="1" x14ac:dyDescent="0.4">
      <c r="B45" s="89" t="s">
        <v>242</v>
      </c>
      <c r="C45" s="89"/>
    </row>
    <row r="46" spans="2:51" s="91" customFormat="1" ht="17.45" customHeight="1" x14ac:dyDescent="0.4">
      <c r="B46" s="89"/>
      <c r="C46" s="89"/>
    </row>
    <row r="47" spans="2:51" s="91" customFormat="1" ht="17.45" customHeight="1" x14ac:dyDescent="0.4">
      <c r="B47" s="89" t="s">
        <v>243</v>
      </c>
      <c r="C47" s="89"/>
    </row>
    <row r="48" spans="2:51" s="91" customFormat="1" ht="17.45" customHeight="1" x14ac:dyDescent="0.4">
      <c r="B48" s="89" t="s">
        <v>205</v>
      </c>
      <c r="C48" s="89"/>
    </row>
    <row r="49" spans="2:54" s="91" customFormat="1" ht="17.45" customHeight="1" x14ac:dyDescent="0.4">
      <c r="B49" s="89"/>
      <c r="C49" s="89"/>
    </row>
    <row r="50" spans="2:54" s="91" customFormat="1" ht="17.45" customHeight="1" x14ac:dyDescent="0.4">
      <c r="B50" s="89" t="s">
        <v>244</v>
      </c>
      <c r="C50" s="89"/>
    </row>
    <row r="51" spans="2:54" s="91" customFormat="1" ht="17.45" customHeight="1" x14ac:dyDescent="0.4">
      <c r="B51" s="89" t="s">
        <v>125</v>
      </c>
      <c r="C51" s="89"/>
    </row>
    <row r="52" spans="2:54" s="91" customFormat="1" ht="17.45" customHeight="1" x14ac:dyDescent="0.4">
      <c r="B52" s="89"/>
      <c r="C52" s="89"/>
    </row>
    <row r="53" spans="2:54" s="91" customFormat="1" ht="17.45" customHeight="1" x14ac:dyDescent="0.4">
      <c r="B53" s="89" t="s">
        <v>245</v>
      </c>
      <c r="C53" s="89"/>
      <c r="D53" s="89"/>
    </row>
    <row r="54" spans="2:54" s="91" customFormat="1" ht="17.45" customHeight="1" x14ac:dyDescent="0.4">
      <c r="B54" s="89"/>
      <c r="C54" s="89"/>
      <c r="D54" s="89"/>
    </row>
    <row r="55" spans="2:54" s="91" customFormat="1" ht="17.45" customHeight="1" x14ac:dyDescent="0.4">
      <c r="B55" s="96" t="s">
        <v>246</v>
      </c>
      <c r="C55" s="96"/>
      <c r="D55" s="89"/>
    </row>
    <row r="56" spans="2:54" s="91" customFormat="1" ht="17.45" customHeight="1" x14ac:dyDescent="0.4">
      <c r="B56" s="96" t="s">
        <v>126</v>
      </c>
      <c r="C56" s="96"/>
      <c r="D56" s="89"/>
    </row>
    <row r="57" spans="2:54" s="91" customFormat="1" ht="17.45" customHeight="1" x14ac:dyDescent="0.4">
      <c r="B57" s="96" t="s">
        <v>206</v>
      </c>
    </row>
    <row r="58" spans="2:54" s="91" customFormat="1" ht="17.45" customHeight="1" x14ac:dyDescent="0.4">
      <c r="B58" s="96"/>
    </row>
    <row r="59" spans="2:54" s="91" customFormat="1" ht="17.45" customHeight="1" x14ac:dyDescent="0.4">
      <c r="B59" s="91" t="s">
        <v>247</v>
      </c>
      <c r="E59" s="103"/>
      <c r="F59" s="103"/>
      <c r="G59" s="103"/>
      <c r="H59" s="103"/>
      <c r="I59" s="103"/>
      <c r="J59" s="103"/>
      <c r="K59" s="103"/>
      <c r="L59" s="108"/>
      <c r="M59" s="96" t="s">
        <v>129</v>
      </c>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row>
    <row r="60" spans="2:54" s="91" customFormat="1" ht="17.45" customHeight="1" x14ac:dyDescent="0.4">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row>
    <row r="61" spans="2:54" s="91" customFormat="1" ht="17.45" customHeight="1" x14ac:dyDescent="0.4">
      <c r="B61" s="91" t="s">
        <v>248</v>
      </c>
      <c r="E61" s="103"/>
      <c r="F61" s="103"/>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4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c r="BA62" s="103"/>
      <c r="BB62" s="103"/>
    </row>
    <row r="63" spans="2:54" s="91" customFormat="1" ht="17.4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row>
    <row r="64" spans="2:54" s="91" customFormat="1" ht="17.4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45" customHeight="1" x14ac:dyDescent="0.2">
      <c r="B65" s="91" t="s">
        <v>250</v>
      </c>
      <c r="BL65" s="104"/>
      <c r="BM65" s="105"/>
      <c r="BN65" s="104"/>
      <c r="BO65" s="104"/>
      <c r="BP65" s="104"/>
      <c r="BQ65" s="106"/>
      <c r="BR65" s="107"/>
      <c r="BS65" s="107"/>
    </row>
    <row r="66" spans="2:71" s="91" customFormat="1" ht="17.4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row>
    <row r="67" spans="2:71" ht="17.45" customHeight="1" x14ac:dyDescent="0.4">
      <c r="B67" s="91" t="s">
        <v>251</v>
      </c>
    </row>
    <row r="68" spans="2:71" ht="18.75" customHeight="1" x14ac:dyDescent="0.4"/>
    <row r="69" spans="2:71" ht="18.75" customHeight="1" x14ac:dyDescent="0.4"/>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山田 由記子</cp:lastModifiedBy>
  <cp:lastPrinted>2021-03-24T13:26:18Z</cp:lastPrinted>
  <dcterms:created xsi:type="dcterms:W3CDTF">2020-01-28T01:12:50Z</dcterms:created>
  <dcterms:modified xsi:type="dcterms:W3CDTF">2026-05-28T00:46:53Z</dcterms:modified>
</cp:coreProperties>
</file>