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4週・暦月\"/>
    </mc:Choice>
  </mc:AlternateContent>
  <xr:revisionPtr revIDLastSave="0" documentId="13_ncr:1_{4173EC5D-BBDA-42A1-8E2F-2D5AE190F632}" xr6:coauthVersionLast="47" xr6:coauthVersionMax="47" xr10:uidLastSave="{00000000-0000-0000-0000-000000000000}"/>
  <bookViews>
    <workbookView xWindow="-120" yWindow="-120" windowWidth="29040" windowHeight="15720" tabRatio="874" activeTab="3"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'（ユニット型）記入方法'!$A$1:$Q$91</definedName>
    <definedName name="_xlnm.Print_Area" localSheetId="5">'（従来型）記入方法'!$A$1:$Q$81</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O236" i="20"/>
  <c r="AJ236" i="20"/>
  <c r="AE236" i="20"/>
  <c r="Y236" i="20"/>
  <c r="T236" i="20"/>
  <c r="O236" i="20"/>
  <c r="AO231" i="20"/>
  <c r="AJ231" i="20"/>
  <c r="AE231" i="20"/>
  <c r="Y231" i="20"/>
  <c r="T231" i="20"/>
  <c r="O231" i="20"/>
  <c r="AJ230" i="20"/>
  <c r="AE230" i="20"/>
  <c r="T230" i="20"/>
  <c r="O230" i="20"/>
  <c r="AL228" i="20"/>
  <c r="AQ226" i="20"/>
  <c r="AN226" i="20"/>
  <c r="AL226" i="20"/>
  <c r="AI226" i="20"/>
  <c r="AG226" i="20"/>
  <c r="AA226" i="20"/>
  <c r="X226" i="20"/>
  <c r="V226" i="20"/>
  <c r="Q226" i="20"/>
  <c r="AI225" i="20"/>
  <c r="AG225" i="20"/>
  <c r="S225" i="20"/>
  <c r="Q225" i="20"/>
  <c r="AI224" i="20"/>
  <c r="AG224" i="20"/>
  <c r="S224" i="20"/>
  <c r="Q224" i="20"/>
  <c r="AI223" i="20"/>
  <c r="AG223" i="20"/>
  <c r="S223" i="20"/>
  <c r="Q223" i="20"/>
  <c r="BE222" i="20"/>
  <c r="AZ222" i="20"/>
  <c r="AU222" i="20"/>
  <c r="AI222" i="20"/>
  <c r="AG222" i="20"/>
  <c r="S222" i="20"/>
  <c r="Q222" i="20"/>
  <c r="BH216" i="20"/>
  <c r="BF21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215" i="20"/>
  <c r="BH214" i="20"/>
  <c r="BF214"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213" i="20"/>
  <c r="BH212" i="20"/>
  <c r="BF212"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211" i="20"/>
  <c r="BH210" i="20"/>
  <c r="BF210"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209" i="20"/>
  <c r="BH208" i="20"/>
  <c r="BF208"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207" i="20"/>
  <c r="BH206" i="20"/>
  <c r="BF206"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205" i="20"/>
  <c r="BH204" i="20"/>
  <c r="BF204"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203" i="20"/>
  <c r="BH202" i="20"/>
  <c r="BF202"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201" i="20"/>
  <c r="BH200" i="20"/>
  <c r="BF200"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199" i="20"/>
  <c r="BH198" i="20"/>
  <c r="BF198"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197" i="20"/>
  <c r="BH196" i="20"/>
  <c r="BF196"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195" i="20"/>
  <c r="BH194" i="20"/>
  <c r="BF194"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193" i="20"/>
  <c r="BH192" i="20"/>
  <c r="BF192"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191" i="20"/>
  <c r="BH190" i="20"/>
  <c r="BF190"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189" i="20"/>
  <c r="BH188" i="20"/>
  <c r="BF188"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187" i="20"/>
  <c r="BH186" i="20"/>
  <c r="BF186"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185" i="20"/>
  <c r="BH184" i="20"/>
  <c r="BF184"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183" i="20"/>
  <c r="BH182" i="20"/>
  <c r="BF182"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181" i="20"/>
  <c r="BH180" i="20"/>
  <c r="BF180"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179" i="20"/>
  <c r="BH178" i="20"/>
  <c r="BF178"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177" i="20"/>
  <c r="BH176" i="20"/>
  <c r="BF176"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175" i="20"/>
  <c r="BH174" i="20"/>
  <c r="BF174"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173" i="20"/>
  <c r="BH172" i="20"/>
  <c r="BF172"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171" i="20"/>
  <c r="BH170" i="20"/>
  <c r="BF170"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169" i="20"/>
  <c r="BH168" i="20"/>
  <c r="BF168"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167" i="20"/>
  <c r="BH166" i="20"/>
  <c r="BF166"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165" i="20"/>
  <c r="BH164" i="20"/>
  <c r="BF164"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163" i="20"/>
  <c r="BH162" i="20"/>
  <c r="BF162"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161" i="20"/>
  <c r="BH160" i="20"/>
  <c r="BF160"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159" i="20"/>
  <c r="BH158" i="20"/>
  <c r="BF158"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157" i="20"/>
  <c r="BH156" i="20"/>
  <c r="BF156"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155" i="20"/>
  <c r="BH154" i="20"/>
  <c r="BF154"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153" i="20"/>
  <c r="BH152" i="20"/>
  <c r="BF152"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151" i="20"/>
  <c r="BH150" i="20"/>
  <c r="BF150"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149" i="20"/>
  <c r="BH148" i="20"/>
  <c r="BF148"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147" i="20"/>
  <c r="BH146" i="20"/>
  <c r="BF146"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145" i="20"/>
  <c r="BH144" i="20"/>
  <c r="BF144"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143" i="20"/>
  <c r="BH142" i="20"/>
  <c r="BF142"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141" i="20"/>
  <c r="BH140" i="20"/>
  <c r="BF140"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139" i="20"/>
  <c r="BH138" i="20"/>
  <c r="BF138"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137" i="20"/>
  <c r="BH136" i="20"/>
  <c r="BF136"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135" i="20"/>
  <c r="BH134" i="20"/>
  <c r="BF134"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133" i="20"/>
  <c r="BH132" i="20"/>
  <c r="BF132"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131" i="20"/>
  <c r="BH130" i="20"/>
  <c r="BF130"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129" i="20"/>
  <c r="BH128" i="20"/>
  <c r="BF128"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127" i="20"/>
  <c r="BH126" i="20"/>
  <c r="BF126"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125" i="20"/>
  <c r="BH124" i="20"/>
  <c r="BF124"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123" i="20"/>
  <c r="BH122" i="20"/>
  <c r="BF122"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121" i="20"/>
  <c r="BH120" i="20"/>
  <c r="BF120"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119" i="20"/>
  <c r="BH118" i="20"/>
  <c r="BF118"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117" i="20"/>
  <c r="BH116" i="20"/>
  <c r="BF116"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115" i="20"/>
  <c r="BH114" i="20"/>
  <c r="BF114"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113" i="20"/>
  <c r="BH112" i="20"/>
  <c r="BF112"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111" i="20"/>
  <c r="BH110" i="20"/>
  <c r="BF110"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109" i="20"/>
  <c r="BH108" i="20"/>
  <c r="BF108"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107" i="20"/>
  <c r="BH106" i="20"/>
  <c r="BF106"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105" i="20"/>
  <c r="BH104" i="20"/>
  <c r="BF104"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103" i="20"/>
  <c r="BH102" i="20"/>
  <c r="BF102"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101" i="20"/>
  <c r="BH100" i="20"/>
  <c r="BF100"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99" i="20"/>
  <c r="BH98" i="20"/>
  <c r="BF98"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97" i="20"/>
  <c r="BH96" i="20"/>
  <c r="BF96"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95" i="20"/>
  <c r="BH94" i="20"/>
  <c r="BF94"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93" i="20"/>
  <c r="BH92" i="20"/>
  <c r="BF92"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91" i="20"/>
  <c r="BH90" i="20"/>
  <c r="BF90"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89" i="20"/>
  <c r="BH88" i="20"/>
  <c r="BF88"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87" i="20"/>
  <c r="BH86" i="20"/>
  <c r="BF86"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85" i="20"/>
  <c r="BH84" i="20"/>
  <c r="BF84"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83" i="20"/>
  <c r="BH82" i="20"/>
  <c r="BF82"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81" i="20"/>
  <c r="BH80" i="20"/>
  <c r="BF80"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79" i="20"/>
  <c r="BH78" i="20"/>
  <c r="BF78"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77" i="20"/>
  <c r="BH76" i="20"/>
  <c r="BF76"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75" i="20"/>
  <c r="BH74" i="20"/>
  <c r="BF74"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73" i="20"/>
  <c r="BH72" i="20"/>
  <c r="BF72"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71" i="20"/>
  <c r="BH70" i="20"/>
  <c r="BF70"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69" i="20"/>
  <c r="BH68" i="20"/>
  <c r="BF68"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67" i="20"/>
  <c r="BH66" i="20"/>
  <c r="BF66"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65" i="20"/>
  <c r="BH64" i="20"/>
  <c r="BF64"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63" i="20"/>
  <c r="BH62" i="20"/>
  <c r="BF62"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61" i="20"/>
  <c r="BH60" i="20"/>
  <c r="BF60"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59" i="20"/>
  <c r="BH58" i="20"/>
  <c r="BF58"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57" i="20"/>
  <c r="BH56" i="20"/>
  <c r="BF56"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55" i="20"/>
  <c r="BH54" i="20"/>
  <c r="BF54"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53" i="20"/>
  <c r="BH52" i="20"/>
  <c r="BF52"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L52" i="20"/>
  <c r="J52" i="20"/>
  <c r="B51" i="20"/>
  <c r="BH50" i="20"/>
  <c r="BF50"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L50" i="20"/>
  <c r="J50" i="20"/>
  <c r="B49" i="20"/>
  <c r="BH48" i="20"/>
  <c r="BF48"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L48" i="20"/>
  <c r="J48" i="20"/>
  <c r="B47" i="20"/>
  <c r="BH46" i="20"/>
  <c r="BF46"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L46" i="20"/>
  <c r="J46" i="20"/>
  <c r="B45" i="20"/>
  <c r="BH44" i="20"/>
  <c r="BF44"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L44" i="20"/>
  <c r="J44" i="20"/>
  <c r="B43" i="20"/>
  <c r="BH42" i="20"/>
  <c r="BF42"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L42" i="20"/>
  <c r="J42" i="20"/>
  <c r="B41" i="20"/>
  <c r="BH40" i="20"/>
  <c r="BF40"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L40" i="20"/>
  <c r="J40" i="20"/>
  <c r="B39" i="20"/>
  <c r="BH38" i="20"/>
  <c r="BF38"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L38" i="20"/>
  <c r="J38" i="20"/>
  <c r="B37" i="20"/>
  <c r="BH36" i="20"/>
  <c r="BF36"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L36" i="20"/>
  <c r="J36" i="20"/>
  <c r="B35" i="20"/>
  <c r="BH34" i="20"/>
  <c r="BF34"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L34" i="20"/>
  <c r="J34" i="20"/>
  <c r="B33" i="20"/>
  <c r="BH32" i="20"/>
  <c r="BF32"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L32" i="20"/>
  <c r="J32" i="20"/>
  <c r="B31" i="20"/>
  <c r="BH30" i="20"/>
  <c r="BF30"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L30" i="20"/>
  <c r="J30" i="20"/>
  <c r="B29" i="20"/>
  <c r="BH28" i="20"/>
  <c r="BF28"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L28" i="20"/>
  <c r="J28" i="20"/>
  <c r="B27" i="20"/>
  <c r="BH26" i="20"/>
  <c r="BF26"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L26" i="20"/>
  <c r="J26" i="20"/>
  <c r="B25" i="20"/>
  <c r="BH24" i="20"/>
  <c r="BF24"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L24" i="20"/>
  <c r="J24" i="20"/>
  <c r="B23" i="20"/>
  <c r="BH22" i="20"/>
  <c r="BF22"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L22" i="20"/>
  <c r="J22" i="20"/>
  <c r="B21" i="20"/>
  <c r="BH20" i="20"/>
  <c r="BF20"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L20" i="20"/>
  <c r="J20" i="20"/>
  <c r="B19" i="20"/>
  <c r="BH18" i="20"/>
  <c r="BF18"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L18" i="20"/>
  <c r="J18" i="20"/>
  <c r="B17" i="20"/>
  <c r="AW16" i="20"/>
  <c r="BB15" i="20"/>
  <c r="BB16" i="20" s="1"/>
  <c r="BA15" i="20"/>
  <c r="BA16" i="20" s="1"/>
  <c r="AW15" i="20"/>
  <c r="AU15" i="20"/>
  <c r="AU16" i="20" s="1"/>
  <c r="AR15" i="20"/>
  <c r="AR16" i="20" s="1"/>
  <c r="AQ15" i="20"/>
  <c r="AQ16" i="20" s="1"/>
  <c r="AI15" i="20"/>
  <c r="AI16" i="20" s="1"/>
  <c r="AD15" i="20"/>
  <c r="AD16" i="20" s="1"/>
  <c r="AC15" i="20"/>
  <c r="AC16" i="20" s="1"/>
  <c r="BE14" i="20"/>
  <c r="BE15" i="20" s="1"/>
  <c r="BE16" i="20" s="1"/>
  <c r="BD14" i="20"/>
  <c r="BD15" i="20" s="1"/>
  <c r="BD16" i="20" s="1"/>
  <c r="BC14" i="20"/>
  <c r="BC15" i="20" s="1"/>
  <c r="BC16" i="20" s="1"/>
  <c r="BF12" i="20"/>
  <c r="AJ2" i="20"/>
  <c r="AZ15" i="20" s="1"/>
  <c r="AZ16" i="20" s="1"/>
  <c r="AK236" i="21"/>
  <c r="AF236" i="21"/>
  <c r="AA236" i="21"/>
  <c r="U236" i="21"/>
  <c r="P236" i="21"/>
  <c r="K236" i="21"/>
  <c r="AK231" i="21"/>
  <c r="AF231" i="21"/>
  <c r="AA231" i="21"/>
  <c r="U231" i="21"/>
  <c r="P231" i="21"/>
  <c r="K231" i="21"/>
  <c r="AF230" i="21"/>
  <c r="AA230" i="21"/>
  <c r="P230" i="21"/>
  <c r="K230" i="21"/>
  <c r="AH228" i="21"/>
  <c r="AM226" i="21"/>
  <c r="AJ226" i="21"/>
  <c r="AH226" i="21"/>
  <c r="AC226" i="21"/>
  <c r="W226" i="21"/>
  <c r="T226" i="21"/>
  <c r="R226" i="21"/>
  <c r="M226" i="21"/>
  <c r="AE225" i="21"/>
  <c r="AC225" i="21"/>
  <c r="O225" i="21"/>
  <c r="M225" i="21"/>
  <c r="AE224" i="21"/>
  <c r="AC224" i="21"/>
  <c r="O224" i="21"/>
  <c r="M224" i="21"/>
  <c r="AE223" i="21"/>
  <c r="AC223" i="21"/>
  <c r="O223" i="21"/>
  <c r="O226" i="21" s="1"/>
  <c r="M223" i="21"/>
  <c r="BA222" i="21"/>
  <c r="AV222" i="21"/>
  <c r="AQ222"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AX16" i="21"/>
  <c r="AV16" i="21"/>
  <c r="AB16" i="21"/>
  <c r="AX15" i="21"/>
  <c r="AV15" i="21"/>
  <c r="AU15" i="21"/>
  <c r="AU16" i="21" s="1"/>
  <c r="AT15" i="21"/>
  <c r="AT16" i="21" s="1"/>
  <c r="AS15" i="21"/>
  <c r="AS16" i="21" s="1"/>
  <c r="AR15" i="21"/>
  <c r="AR16" i="21" s="1"/>
  <c r="AQ15" i="21"/>
  <c r="AQ16" i="21" s="1"/>
  <c r="AN15" i="21"/>
  <c r="AN16" i="21" s="1"/>
  <c r="AL15" i="21"/>
  <c r="AL16" i="21" s="1"/>
  <c r="AJ15" i="21"/>
  <c r="AJ16" i="21" s="1"/>
  <c r="AG15" i="21"/>
  <c r="AG16" i="21" s="1"/>
  <c r="AF15" i="21"/>
  <c r="AF16" i="21" s="1"/>
  <c r="AE15" i="21"/>
  <c r="AE16" i="21" s="1"/>
  <c r="AB15" i="21"/>
  <c r="Z15" i="21"/>
  <c r="Z16" i="21" s="1"/>
  <c r="X15" i="21"/>
  <c r="X16" i="21" s="1"/>
  <c r="W15" i="21"/>
  <c r="W16" i="21" s="1"/>
  <c r="BA14" i="21"/>
  <c r="BA15" i="21" s="1"/>
  <c r="BA16" i="21" s="1"/>
  <c r="AZ14" i="21"/>
  <c r="AZ15" i="21" s="1"/>
  <c r="AZ16" i="21" s="1"/>
  <c r="AY14" i="21"/>
  <c r="AY15" i="21" s="1"/>
  <c r="AY16" i="21" s="1"/>
  <c r="BB12" i="21"/>
  <c r="AF2" i="21"/>
  <c r="AP15" i="21" s="1"/>
  <c r="AP16" i="21" s="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O96" i="10"/>
  <c r="AJ96" i="10"/>
  <c r="AE96" i="10"/>
  <c r="Y96" i="10"/>
  <c r="T96" i="10"/>
  <c r="O96" i="10"/>
  <c r="AO91" i="10"/>
  <c r="AJ91" i="10"/>
  <c r="AE91" i="10"/>
  <c r="Y91" i="10"/>
  <c r="T91" i="10"/>
  <c r="O91" i="10"/>
  <c r="AJ90" i="10"/>
  <c r="AE90" i="10"/>
  <c r="T90" i="10"/>
  <c r="O90" i="10"/>
  <c r="AL88" i="10"/>
  <c r="AQ86" i="10"/>
  <c r="AN86" i="10"/>
  <c r="AL86" i="10"/>
  <c r="AG86" i="10"/>
  <c r="AA86" i="10"/>
  <c r="X86" i="10"/>
  <c r="V86" i="10"/>
  <c r="Q86" i="10"/>
  <c r="AI85" i="10"/>
  <c r="AG85" i="10"/>
  <c r="S85" i="10"/>
  <c r="Q85" i="10"/>
  <c r="AG84" i="10"/>
  <c r="S84" i="10"/>
  <c r="Q84" i="10"/>
  <c r="AI83" i="10"/>
  <c r="AG83" i="10"/>
  <c r="Q83" i="10"/>
  <c r="BE82" i="10"/>
  <c r="AZ82" i="10"/>
  <c r="AU82" i="10"/>
  <c r="AG82" i="10"/>
  <c r="Q82" i="10"/>
  <c r="BH76" i="10"/>
  <c r="BF76" i="10"/>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75" i="10"/>
  <c r="BH74" i="10"/>
  <c r="BF74" i="10"/>
  <c r="BE74" i="10"/>
  <c r="BD74" i="10"/>
  <c r="BC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L74" i="10"/>
  <c r="J74" i="10"/>
  <c r="B73" i="10"/>
  <c r="BH72" i="10"/>
  <c r="BF72" i="10"/>
  <c r="BE72" i="10"/>
  <c r="BD72" i="10"/>
  <c r="BC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L72" i="10"/>
  <c r="J72" i="10"/>
  <c r="B71" i="10"/>
  <c r="BH70" i="10"/>
  <c r="BF70" i="10"/>
  <c r="BE70" i="10"/>
  <c r="BD70" i="10"/>
  <c r="BC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L70" i="10"/>
  <c r="J70" i="10"/>
  <c r="B69" i="10"/>
  <c r="BH68" i="10"/>
  <c r="BF68" i="10"/>
  <c r="BE68" i="10"/>
  <c r="BD68" i="10"/>
  <c r="BC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L68" i="10"/>
  <c r="J68" i="10"/>
  <c r="B67" i="10"/>
  <c r="BH66" i="10"/>
  <c r="BF66" i="10"/>
  <c r="BE66" i="10"/>
  <c r="BD66" i="10"/>
  <c r="BC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L66" i="10"/>
  <c r="J66" i="10"/>
  <c r="B65" i="10"/>
  <c r="BH64" i="10"/>
  <c r="BF64"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L64" i="10"/>
  <c r="J64" i="10"/>
  <c r="B63" i="10"/>
  <c r="BH62" i="10"/>
  <c r="BF62"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L62" i="10"/>
  <c r="J62" i="10"/>
  <c r="B61" i="10"/>
  <c r="BH60" i="10"/>
  <c r="BF60"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L60" i="10"/>
  <c r="J60" i="10"/>
  <c r="B59" i="10"/>
  <c r="BH58" i="10"/>
  <c r="BF58"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L58" i="10"/>
  <c r="J58" i="10"/>
  <c r="B57" i="10"/>
  <c r="BH56" i="10"/>
  <c r="BF56"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L56" i="10"/>
  <c r="J56" i="10"/>
  <c r="B55" i="10"/>
  <c r="BH54" i="10"/>
  <c r="BF54"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L54" i="10"/>
  <c r="J54" i="10"/>
  <c r="B53" i="10"/>
  <c r="BH52" i="10"/>
  <c r="BF52"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L52" i="10"/>
  <c r="J52" i="10"/>
  <c r="B51" i="10"/>
  <c r="BH50" i="10"/>
  <c r="BF50"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L50" i="10"/>
  <c r="J50" i="10"/>
  <c r="B49" i="10"/>
  <c r="BH48" i="10"/>
  <c r="BF48"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L48" i="10"/>
  <c r="J48" i="10"/>
  <c r="B47" i="10"/>
  <c r="BH46" i="10"/>
  <c r="BF46"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L46" i="10"/>
  <c r="J46" i="10"/>
  <c r="B45" i="10"/>
  <c r="BH44" i="10"/>
  <c r="AI84" i="10" s="1"/>
  <c r="BF44"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L44" i="10"/>
  <c r="J44" i="10"/>
  <c r="B43" i="10"/>
  <c r="BH42" i="10"/>
  <c r="BF42"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L42" i="10"/>
  <c r="J42" i="10"/>
  <c r="B41" i="10"/>
  <c r="BH40" i="10"/>
  <c r="BF40"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L40" i="10"/>
  <c r="J40" i="10"/>
  <c r="B39" i="10"/>
  <c r="BH38" i="10"/>
  <c r="BF38"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L38" i="10"/>
  <c r="J38" i="10"/>
  <c r="B37" i="10"/>
  <c r="BH36" i="10"/>
  <c r="AI82" i="10" s="1"/>
  <c r="AI86" i="10" s="1"/>
  <c r="BF36"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L36" i="10"/>
  <c r="J36" i="10"/>
  <c r="B35" i="10"/>
  <c r="BH34" i="10"/>
  <c r="BF34"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L34" i="10"/>
  <c r="J34" i="10"/>
  <c r="B33" i="10"/>
  <c r="BH32" i="10"/>
  <c r="S82" i="10" s="1"/>
  <c r="BF32"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L32" i="10"/>
  <c r="J32" i="10"/>
  <c r="B31" i="10"/>
  <c r="BH30" i="10"/>
  <c r="S83" i="10" s="1"/>
  <c r="BF30"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L30" i="10"/>
  <c r="J30" i="10"/>
  <c r="B29" i="10"/>
  <c r="BH28" i="10"/>
  <c r="BF28"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L28" i="10"/>
  <c r="J28" i="10"/>
  <c r="B27" i="10"/>
  <c r="BH26" i="10"/>
  <c r="BF26"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L26" i="10"/>
  <c r="J26" i="10"/>
  <c r="B25" i="10"/>
  <c r="BH24" i="10"/>
  <c r="BF24"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L24" i="10"/>
  <c r="J24" i="10"/>
  <c r="B23" i="10"/>
  <c r="BH22" i="10"/>
  <c r="BF22"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L22" i="10"/>
  <c r="J22" i="10"/>
  <c r="B21" i="10"/>
  <c r="BH20" i="10"/>
  <c r="BF20"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L20" i="10"/>
  <c r="J20" i="10"/>
  <c r="B19" i="10"/>
  <c r="BH18" i="10"/>
  <c r="BF18"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L18" i="10"/>
  <c r="J18" i="10"/>
  <c r="B17" i="10"/>
  <c r="AN16" i="10"/>
  <c r="AQ15" i="10"/>
  <c r="AQ16" i="10" s="1"/>
  <c r="AN15" i="10"/>
  <c r="AJ15" i="10"/>
  <c r="AJ16" i="10" s="1"/>
  <c r="BE14" i="10"/>
  <c r="BE15" i="10" s="1"/>
  <c r="BE16" i="10" s="1"/>
  <c r="BD14" i="10"/>
  <c r="BD15" i="10" s="1"/>
  <c r="BD16" i="10" s="1"/>
  <c r="BC14" i="10"/>
  <c r="BC15" i="10" s="1"/>
  <c r="BC16" i="10" s="1"/>
  <c r="BF12" i="10"/>
  <c r="AJ2" i="10"/>
  <c r="BB15" i="10" s="1"/>
  <c r="BB16" i="10" s="1"/>
  <c r="S86" i="10" l="1"/>
  <c r="AU15" i="10"/>
  <c r="AU16" i="10" s="1"/>
  <c r="AV15" i="10"/>
  <c r="AV16" i="10" s="1"/>
  <c r="AZ15" i="10"/>
  <c r="AZ16" i="10" s="1"/>
  <c r="AB15" i="10"/>
  <c r="AB16" i="10" s="1"/>
  <c r="AE15" i="10"/>
  <c r="AE16" i="10" s="1"/>
  <c r="AF15" i="10"/>
  <c r="AF16" i="10" s="1"/>
  <c r="AR15" i="10"/>
  <c r="AR16" i="10" s="1"/>
  <c r="AI15" i="10"/>
  <c r="AI16" i="10" s="1"/>
  <c r="AE15" i="20"/>
  <c r="AE16" i="20" s="1"/>
  <c r="AF15" i="20"/>
  <c r="AF16" i="20" s="1"/>
  <c r="S226" i="20"/>
  <c r="AK15" i="20"/>
  <c r="AK16" i="20" s="1"/>
  <c r="AO15" i="20"/>
  <c r="AO16" i="20" s="1"/>
  <c r="AP15" i="20"/>
  <c r="AP16" i="20" s="1"/>
  <c r="AE226" i="21"/>
  <c r="AH15" i="21"/>
  <c r="AH16" i="21" s="1"/>
  <c r="AI15" i="21"/>
  <c r="AI16" i="21" s="1"/>
  <c r="AG15" i="20"/>
  <c r="AG16" i="20" s="1"/>
  <c r="AS15" i="20"/>
  <c r="AS16" i="20" s="1"/>
  <c r="BI8" i="20"/>
  <c r="AH15" i="20"/>
  <c r="AH16" i="20" s="1"/>
  <c r="AT15" i="20"/>
  <c r="AT16" i="20" s="1"/>
  <c r="AJ15" i="20"/>
  <c r="AJ16" i="20" s="1"/>
  <c r="AV15" i="20"/>
  <c r="AV16" i="20" s="1"/>
  <c r="AL15" i="20"/>
  <c r="AL16" i="20" s="1"/>
  <c r="AX15" i="20"/>
  <c r="AX16" i="20" s="1"/>
  <c r="AA15" i="20"/>
  <c r="AA16" i="20" s="1"/>
  <c r="AM15" i="20"/>
  <c r="AM16" i="20" s="1"/>
  <c r="AY15" i="20"/>
  <c r="AY16" i="20" s="1"/>
  <c r="AB15" i="20"/>
  <c r="AB16" i="20" s="1"/>
  <c r="AN15" i="20"/>
  <c r="AN16" i="20" s="1"/>
  <c r="Y15" i="21"/>
  <c r="Y16" i="21" s="1"/>
  <c r="AK15" i="21"/>
  <c r="AK16" i="21" s="1"/>
  <c r="AW15" i="21"/>
  <c r="AW16" i="21" s="1"/>
  <c r="AA15" i="21"/>
  <c r="AA16" i="21" s="1"/>
  <c r="AM15" i="21"/>
  <c r="AM16" i="21" s="1"/>
  <c r="AC15" i="21"/>
  <c r="AC16" i="21" s="1"/>
  <c r="AO15" i="21"/>
  <c r="AO16" i="21" s="1"/>
  <c r="BE8" i="21"/>
  <c r="AD15" i="21"/>
  <c r="AD16" i="21" s="1"/>
  <c r="AG15" i="10"/>
  <c r="AG16" i="10" s="1"/>
  <c r="AS15" i="10"/>
  <c r="AS16" i="10" s="1"/>
  <c r="BI8" i="10"/>
  <c r="AH15" i="10"/>
  <c r="AH16" i="10" s="1"/>
  <c r="AT15" i="10"/>
  <c r="AT16" i="10" s="1"/>
  <c r="AK15" i="10"/>
  <c r="AK16" i="10" s="1"/>
  <c r="AW15" i="10"/>
  <c r="AW16" i="10" s="1"/>
  <c r="AL15" i="10"/>
  <c r="AL16" i="10" s="1"/>
  <c r="AX15" i="10"/>
  <c r="AX16" i="10" s="1"/>
  <c r="AA15" i="10"/>
  <c r="AA16" i="10" s="1"/>
  <c r="AM15" i="10"/>
  <c r="AM16" i="10" s="1"/>
  <c r="AY15" i="10"/>
  <c r="AY16" i="10" s="1"/>
  <c r="AC15" i="10"/>
  <c r="AC16" i="10" s="1"/>
  <c r="AO15" i="10"/>
  <c r="AO16" i="10" s="1"/>
  <c r="BA15" i="10"/>
  <c r="BA16" i="10" s="1"/>
  <c r="AD15" i="10"/>
  <c r="AD16" i="10" s="1"/>
  <c r="AP15" i="10"/>
  <c r="AP16" i="10" s="1"/>
</calcChain>
</file>

<file path=xl/sharedStrings.xml><?xml version="1.0" encoding="utf-8"?>
<sst xmlns="http://schemas.openxmlformats.org/spreadsheetml/2006/main" count="2260" uniqueCount="327">
  <si>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</si>
  <si>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</si>
  <si>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</si>
  <si>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</si>
  <si>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</si>
  <si>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</si>
  <si>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</si>
  <si>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</si>
  <si>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</si>
  <si>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</si>
  <si>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</si>
  <si>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</si>
  <si>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</si>
  <si>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</si>
  <si>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</si>
  <si>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</si>
  <si>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</si>
  <si>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</si>
  <si>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</si>
  <si>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</si>
  <si>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</si>
  <si>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</si>
  <si>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</si>
  <si>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</si>
  <si>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</si>
  <si>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</si>
  <si>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</si>
  <si>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</si>
  <si>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</si>
  <si>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</si>
  <si>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</si>
  <si>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</si>
  <si>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</si>
  <si>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</si>
  <si>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</si>
  <si>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</si>
  <si>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</si>
  <si>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</si>
  <si>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</si>
  <si>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</si>
  <si>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</si>
  <si>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</si>
  <si>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</si>
  <si>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</si>
  <si>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</si>
  <si>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</si>
  <si>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</si>
  <si>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</si>
  <si>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</si>
  <si>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</si>
  <si>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</si>
  <si>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</si>
  <si>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</si>
  <si>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</si>
  <si>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</si>
  <si>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</si>
  <si>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</si>
  <si>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</si>
  <si>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</si>
  <si>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</si>
  <si>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</si>
  <si>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</si>
  <si>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</si>
  <si>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</si>
  <si>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</si>
  <si>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</si>
  <si>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</si>
  <si>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</si>
  <si>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</si>
  <si>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</si>
  <si>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</si>
  <si>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</si>
  <si>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</si>
  <si>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</si>
  <si>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</si>
  <si>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</si>
  <si>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</si>
  <si>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</si>
  <si>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</si>
  <si>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</si>
  <si>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</si>
  <si>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</si>
  <si>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</si>
  <si>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</si>
  <si>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</si>
  <si>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</si>
  <si>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</si>
  <si>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</si>
  <si>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</si>
  <si>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</si>
  <si>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</si>
  <si>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</si>
  <si>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</si>
  <si>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</si>
  <si>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</si>
  <si>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</si>
  <si>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</si>
  <si>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</si>
  <si>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</si>
  <si>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</si>
  <si>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</si>
  <si>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</si>
  <si>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</si>
  <si>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</si>
  <si>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</si>
  <si>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</si>
  <si>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</si>
  <si>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</si>
  <si>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</si>
  <si>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</si>
  <si>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</si>
  <si>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</si>
  <si>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</si>
  <si>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</si>
  <si>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</si>
  <si>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</si>
  <si>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</si>
  <si>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</si>
  <si>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</si>
  <si>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</si>
  <si>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</si>
  <si>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</si>
  <si>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</si>
  <si>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</si>
  <si>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</si>
  <si>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</si>
  <si>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</si>
  <si>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</si>
  <si>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</si>
  <si>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</si>
  <si>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</si>
  <si>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</si>
  <si>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</si>
  <si>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</si>
  <si>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</si>
  <si>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</si>
  <si>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</si>
  <si>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</si>
  <si>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</si>
  <si>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</si>
  <si>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</si>
  <si>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</si>
  <si>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</si>
  <si>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</si>
  <si>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</si>
  <si>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</si>
  <si>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</si>
  <si>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</si>
  <si>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</si>
  <si>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</si>
  <si>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</si>
  <si>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</si>
  <si>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</si>
  <si>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</si>
  <si>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</si>
  <si>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</si>
  <si>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</si>
  <si>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</si>
  <si>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</si>
  <si>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</si>
  <si>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</si>
  <si>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</si>
  <si>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</si>
  <si>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</si>
  <si>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</si>
  <si>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</si>
  <si>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</si>
  <si>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</si>
  <si>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</si>
  <si>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</si>
  <si>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</si>
  <si>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</si>
  <si>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</si>
  <si>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</si>
  <si>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</si>
  <si>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</si>
  <si>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</si>
  <si>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</si>
  <si>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</si>
  <si>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</si>
  <si>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</si>
  <si>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</si>
  <si>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</si>
  <si>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</si>
  <si>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</si>
  <si>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</si>
  <si>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</si>
  <si>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</si>
  <si>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</si>
  <si>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</si>
  <si>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</si>
  <si>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</si>
  <si>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</si>
  <si>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</si>
  <si>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</si>
  <si>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</si>
  <si>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</si>
  <si>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</si>
  <si>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</si>
  <si>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</si>
  <si>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</si>
  <si>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</si>
  <si>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</si>
  <si>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</si>
  <si>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</si>
  <si>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</si>
  <si>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</si>
  <si>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</si>
  <si>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</si>
  <si>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</si>
  <si>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</si>
  <si>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</si>
  <si>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</si>
  <si>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</si>
  <si>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</si>
  <si>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</si>
  <si>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</si>
  <si>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</si>
  <si>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</si>
  <si>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</si>
  <si>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</si>
  <si>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</si>
  <si>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</si>
  <si>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</si>
  <si>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</si>
  <si>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</si>
  <si>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</si>
  <si>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</si>
  <si>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</si>
  <si>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</si>
  <si>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</si>
  <si>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</si>
  <si>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</si>
  <si>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</si>
  <si>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</si>
  <si>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</si>
  <si>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</si>
  <si>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</si>
  <si>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</si>
  <si>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</si>
  <si>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</si>
  <si>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</si>
  <si>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</si>
  <si>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</si>
  <si>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</si>
  <si>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</si>
  <si>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</si>
  <si>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</si>
  <si>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</si>
  <si>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</si>
  <si>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</si>
  <si>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</si>
  <si>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</si>
  <si>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</si>
  <si>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</si>
  <si>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</si>
  <si>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</si>
  <si>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</si>
  <si>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</si>
  <si>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</si>
  <si>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</si>
  <si>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</si>
  <si>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</si>
  <si>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</si>
  <si>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</si>
  <si>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</si>
  <si>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</si>
  <si>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</si>
  <si>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</si>
  <si>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</si>
  <si>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</si>
  <si>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</si>
  <si>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</si>
  <si>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</si>
  <si>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</si>
  <si>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</si>
  <si>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</si>
  <si>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</si>
  <si>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</si>
  <si>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</si>
  <si>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</si>
  <si>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</si>
  <si>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</si>
  <si>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</si>
  <si>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</si>
  <si>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</si>
  <si>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</si>
  <si>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</si>
  <si>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</si>
  <si>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</si>
  <si>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</si>
  <si>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</si>
  <si>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</si>
  <si>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</si>
  <si>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</si>
  <si>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</si>
  <si>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</si>
  <si>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</si>
  <si>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</si>
  <si>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</si>
  <si>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</si>
  <si>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</si>
  <si>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</si>
  <si>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実績</t>
  </si>
  <si>
    <t>実績</t>
    <rPh sb="0" eb="2">
      <t>ジッセキ</t>
    </rPh>
    <phoneticPr fontId="2"/>
  </si>
  <si>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</si>
  <si>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(3)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</si>
  <si>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</si>
  <si>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</si>
  <si>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</si>
  <si>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</si>
  <si>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</si>
  <si>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</si>
  <si>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</si>
  <si>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</si>
  <si>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</si>
  <si>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(4) ユニットリーダーに以下の印をつけてください。</t>
    <rPh sb="14" eb="16">
      <t>イカ</t>
    </rPh>
    <rPh sb="17" eb="18">
      <t>シルシ</t>
    </rPh>
    <phoneticPr fontId="2"/>
  </si>
  <si>
    <t>　(5)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</si>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</sst>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69</xdr:row>
      <xdr:rowOff>123825</xdr:rowOff>
    </xdr:from>
    <xdr:to>
      <xdr:col>15</xdr:col>
      <xdr:colOff>561975</xdr:colOff>
      <xdr:row>78</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79</xdr:row>
      <xdr:rowOff>95250</xdr:rowOff>
    </xdr:from>
    <xdr:to>
      <xdr:col>15</xdr:col>
      <xdr:colOff>590550</xdr:colOff>
      <xdr:row>88</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view="pageBreakPreview" topLeftCell="AD1" zoomScaleNormal="55" zoomScaleSheetLayoutView="100" workbookViewId="0">
      <selection activeCell="BI4" sqref="BI4:BL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8</v>
      </c>
      <c r="AH2" s="239"/>
      <c r="AI2" s="142" t="s">
        <v>28</v>
      </c>
      <c r="AJ2" s="240">
        <f>IF(AG2=0,"",YEAR(DATE(2018+AG2,1,1)))</f>
        <v>2026</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1" t="s">
        <v>303</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256</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270</v>
      </c>
      <c r="AV10" s="38"/>
      <c r="AW10" s="30"/>
      <c r="AX10" s="34"/>
      <c r="AY10" s="34"/>
      <c r="AZ10" s="221"/>
      <c r="BA10" s="30"/>
      <c r="BB10" s="222"/>
      <c r="BC10" s="222"/>
      <c r="BD10" s="222"/>
      <c r="BE10" s="30"/>
      <c r="BF10" s="30"/>
      <c r="BG10" s="31" t="s">
        <v>268</v>
      </c>
      <c r="BH10" s="30"/>
      <c r="BI10" s="233">
        <v>36</v>
      </c>
      <c r="BJ10" s="234"/>
      <c r="BK10" s="2" t="s">
        <v>269</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271</v>
      </c>
      <c r="D12" s="256" t="s">
        <v>272</v>
      </c>
      <c r="E12" s="274"/>
      <c r="F12" s="275"/>
      <c r="G12" s="256" t="s">
        <v>273</v>
      </c>
      <c r="H12" s="282"/>
      <c r="I12" s="144"/>
      <c r="J12" s="145"/>
      <c r="K12" s="144"/>
      <c r="L12" s="145"/>
      <c r="M12" s="285" t="s">
        <v>274</v>
      </c>
      <c r="N12" s="286"/>
      <c r="O12" s="291" t="s">
        <v>275</v>
      </c>
      <c r="P12" s="257"/>
      <c r="Q12" s="257"/>
      <c r="R12" s="282"/>
      <c r="S12" s="291" t="s">
        <v>276</v>
      </c>
      <c r="T12" s="257"/>
      <c r="U12" s="257"/>
      <c r="V12" s="257"/>
      <c r="W12" s="282"/>
      <c r="X12" s="198"/>
      <c r="Y12" s="198"/>
      <c r="Z12" s="199"/>
      <c r="AA12" s="294" t="s">
        <v>277</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278</v>
      </c>
      <c r="BI12" s="251"/>
      <c r="BJ12" s="256" t="s">
        <v>279</v>
      </c>
      <c r="BK12" s="257"/>
      <c r="BL12" s="257"/>
      <c r="BM12" s="257"/>
      <c r="BN12" s="258"/>
    </row>
    <row r="13" spans="2:71" ht="20.25" customHeight="1" x14ac:dyDescent="0.4">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4</v>
      </c>
      <c r="AB15" s="151">
        <f>WEEKDAY(DATE($AJ$2,$AN$2,2))</f>
        <v>5</v>
      </c>
      <c r="AC15" s="151">
        <f>WEEKDAY(DATE($AJ$2,$AN$2,3))</f>
        <v>6</v>
      </c>
      <c r="AD15" s="151">
        <f>WEEKDAY(DATE($AJ$2,$AN$2,4))</f>
        <v>7</v>
      </c>
      <c r="AE15" s="151">
        <f>WEEKDAY(DATE($AJ$2,$AN$2,5))</f>
        <v>1</v>
      </c>
      <c r="AF15" s="151">
        <f>WEEKDAY(DATE($AJ$2,$AN$2,6))</f>
        <v>2</v>
      </c>
      <c r="AG15" s="152">
        <f>WEEKDAY(DATE($AJ$2,$AN$2,7))</f>
        <v>3</v>
      </c>
      <c r="AH15" s="153">
        <f>WEEKDAY(DATE($AJ$2,$AN$2,8))</f>
        <v>4</v>
      </c>
      <c r="AI15" s="151">
        <f>WEEKDAY(DATE($AJ$2,$AN$2,9))</f>
        <v>5</v>
      </c>
      <c r="AJ15" s="151">
        <f>WEEKDAY(DATE($AJ$2,$AN$2,10))</f>
        <v>6</v>
      </c>
      <c r="AK15" s="151">
        <f>WEEKDAY(DATE($AJ$2,$AN$2,11))</f>
        <v>7</v>
      </c>
      <c r="AL15" s="151">
        <f>WEEKDAY(DATE($AJ$2,$AN$2,12))</f>
        <v>1</v>
      </c>
      <c r="AM15" s="151">
        <f>WEEKDAY(DATE($AJ$2,$AN$2,13))</f>
        <v>2</v>
      </c>
      <c r="AN15" s="152">
        <f>WEEKDAY(DATE($AJ$2,$AN$2,14))</f>
        <v>3</v>
      </c>
      <c r="AO15" s="153">
        <f>WEEKDAY(DATE($AJ$2,$AN$2,15))</f>
        <v>4</v>
      </c>
      <c r="AP15" s="151">
        <f>WEEKDAY(DATE($AJ$2,$AN$2,16))</f>
        <v>5</v>
      </c>
      <c r="AQ15" s="151">
        <f>WEEKDAY(DATE($AJ$2,$AN$2,17))</f>
        <v>6</v>
      </c>
      <c r="AR15" s="151">
        <f>WEEKDAY(DATE($AJ$2,$AN$2,18))</f>
        <v>7</v>
      </c>
      <c r="AS15" s="151">
        <f>WEEKDAY(DATE($AJ$2,$AN$2,19))</f>
        <v>1</v>
      </c>
      <c r="AT15" s="151">
        <f>WEEKDAY(DATE($AJ$2,$AN$2,20))</f>
        <v>2</v>
      </c>
      <c r="AU15" s="152">
        <f>WEEKDAY(DATE($AJ$2,$AN$2,21))</f>
        <v>3</v>
      </c>
      <c r="AV15" s="153">
        <f>WEEKDAY(DATE($AJ$2,$AN$2,22))</f>
        <v>4</v>
      </c>
      <c r="AW15" s="151">
        <f>WEEKDAY(DATE($AJ$2,$AN$2,23))</f>
        <v>5</v>
      </c>
      <c r="AX15" s="151">
        <f>WEEKDAY(DATE($AJ$2,$AN$2,24))</f>
        <v>6</v>
      </c>
      <c r="AY15" s="151">
        <f>WEEKDAY(DATE($AJ$2,$AN$2,25))</f>
        <v>7</v>
      </c>
      <c r="AZ15" s="151">
        <f>WEEKDAY(DATE($AJ$2,$AN$2,26))</f>
        <v>1</v>
      </c>
      <c r="BA15" s="151">
        <f>WEEKDAY(DATE($AJ$2,$AN$2,27))</f>
        <v>2</v>
      </c>
      <c r="BB15" s="152">
        <f>WEEKDAY(DATE($AJ$2,$AN$2,28))</f>
        <v>3</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水</v>
      </c>
      <c r="AB16" s="157" t="str">
        <f t="shared" ref="AB16:BB16" si="0">IF(AB15=1,"日",IF(AB15=2,"月",IF(AB15=3,"火",IF(AB15=4,"水",IF(AB15=5,"木",IF(AB15=6,"金","土"))))))</f>
        <v>木</v>
      </c>
      <c r="AC16" s="157" t="str">
        <f t="shared" si="0"/>
        <v>金</v>
      </c>
      <c r="AD16" s="157" t="str">
        <f t="shared" si="0"/>
        <v>土</v>
      </c>
      <c r="AE16" s="157" t="str">
        <f t="shared" si="0"/>
        <v>日</v>
      </c>
      <c r="AF16" s="157" t="str">
        <f t="shared" si="0"/>
        <v>月</v>
      </c>
      <c r="AG16" s="158" t="str">
        <f t="shared" si="0"/>
        <v>火</v>
      </c>
      <c r="AH16" s="159" t="str">
        <f>IF(AH15=1,"日",IF(AH15=2,"月",IF(AH15=3,"火",IF(AH15=4,"水",IF(AH15=5,"木",IF(AH15=6,"金","土"))))))</f>
        <v>水</v>
      </c>
      <c r="AI16" s="157" t="str">
        <f t="shared" si="0"/>
        <v>木</v>
      </c>
      <c r="AJ16" s="157" t="str">
        <f t="shared" si="0"/>
        <v>金</v>
      </c>
      <c r="AK16" s="157" t="str">
        <f t="shared" si="0"/>
        <v>土</v>
      </c>
      <c r="AL16" s="157" t="str">
        <f t="shared" si="0"/>
        <v>日</v>
      </c>
      <c r="AM16" s="157" t="str">
        <f t="shared" si="0"/>
        <v>月</v>
      </c>
      <c r="AN16" s="158" t="str">
        <f t="shared" si="0"/>
        <v>火</v>
      </c>
      <c r="AO16" s="159" t="str">
        <f>IF(AO15=1,"日",IF(AO15=2,"月",IF(AO15=3,"火",IF(AO15=4,"水",IF(AO15=5,"木",IF(AO15=6,"金","土"))))))</f>
        <v>水</v>
      </c>
      <c r="AP16" s="157" t="str">
        <f t="shared" si="0"/>
        <v>木</v>
      </c>
      <c r="AQ16" s="157" t="str">
        <f t="shared" si="0"/>
        <v>金</v>
      </c>
      <c r="AR16" s="157" t="str">
        <f t="shared" si="0"/>
        <v>土</v>
      </c>
      <c r="AS16" s="157" t="str">
        <f t="shared" si="0"/>
        <v>日</v>
      </c>
      <c r="AT16" s="157" t="str">
        <f t="shared" si="0"/>
        <v>月</v>
      </c>
      <c r="AU16" s="158" t="str">
        <f t="shared" si="0"/>
        <v>火</v>
      </c>
      <c r="AV16" s="159" t="str">
        <f>IF(AV15=1,"日",IF(AV15=2,"月",IF(AV15=3,"火",IF(AV15=4,"水",IF(AV15=5,"木",IF(AV15=6,"金","土"))))))</f>
        <v>水</v>
      </c>
      <c r="AW16" s="157" t="str">
        <f t="shared" si="0"/>
        <v>木</v>
      </c>
      <c r="AX16" s="157" t="str">
        <f t="shared" si="0"/>
        <v>金</v>
      </c>
      <c r="AY16" s="157" t="str">
        <f t="shared" si="0"/>
        <v>土</v>
      </c>
      <c r="AZ16" s="157" t="str">
        <f t="shared" si="0"/>
        <v>日</v>
      </c>
      <c r="BA16" s="157" t="str">
        <f t="shared" si="0"/>
        <v>月</v>
      </c>
      <c r="BB16" s="158" t="str">
        <f t="shared" si="0"/>
        <v>火</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243</v>
      </c>
      <c r="AB17" s="103" t="s">
        <v>243</v>
      </c>
      <c r="AC17" s="103" t="s">
        <v>162</v>
      </c>
      <c r="AD17" s="103"/>
      <c r="AE17" s="103"/>
      <c r="AF17" s="103" t="s">
        <v>243</v>
      </c>
      <c r="AG17" s="104" t="s">
        <v>243</v>
      </c>
      <c r="AH17" s="102" t="s">
        <v>243</v>
      </c>
      <c r="AI17" s="103" t="s">
        <v>243</v>
      </c>
      <c r="AJ17" s="103" t="s">
        <v>243</v>
      </c>
      <c r="AK17" s="103"/>
      <c r="AL17" s="103"/>
      <c r="AM17" s="103" t="s">
        <v>243</v>
      </c>
      <c r="AN17" s="104" t="s">
        <v>243</v>
      </c>
      <c r="AO17" s="102" t="s">
        <v>243</v>
      </c>
      <c r="AP17" s="103" t="s">
        <v>243</v>
      </c>
      <c r="AQ17" s="103" t="s">
        <v>243</v>
      </c>
      <c r="AR17" s="103"/>
      <c r="AS17" s="103"/>
      <c r="AT17" s="103" t="s">
        <v>243</v>
      </c>
      <c r="AU17" s="104" t="s">
        <v>243</v>
      </c>
      <c r="AV17" s="102" t="s">
        <v>243</v>
      </c>
      <c r="AW17" s="103" t="s">
        <v>243</v>
      </c>
      <c r="AX17" s="103" t="s">
        <v>243</v>
      </c>
      <c r="AY17" s="103"/>
      <c r="AZ17" s="103"/>
      <c r="BA17" s="103" t="s">
        <v>243</v>
      </c>
      <c r="BB17" s="104" t="s">
        <v>243</v>
      </c>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253</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244</v>
      </c>
      <c r="AB19" s="106"/>
      <c r="AC19" s="106" t="s">
        <v>244</v>
      </c>
      <c r="AD19" s="106"/>
      <c r="AE19" s="106"/>
      <c r="AF19" s="106" t="s">
        <v>244</v>
      </c>
      <c r="AG19" s="107"/>
      <c r="AH19" s="105" t="s">
        <v>244</v>
      </c>
      <c r="AI19" s="106"/>
      <c r="AJ19" s="106" t="s">
        <v>244</v>
      </c>
      <c r="AK19" s="106"/>
      <c r="AL19" s="106"/>
      <c r="AM19" s="106" t="s">
        <v>244</v>
      </c>
      <c r="AN19" s="107"/>
      <c r="AO19" s="105" t="s">
        <v>244</v>
      </c>
      <c r="AP19" s="106"/>
      <c r="AQ19" s="106" t="s">
        <v>244</v>
      </c>
      <c r="AR19" s="106"/>
      <c r="AS19" s="106"/>
      <c r="AT19" s="106" t="s">
        <v>244</v>
      </c>
      <c r="AU19" s="107"/>
      <c r="AV19" s="105" t="s">
        <v>244</v>
      </c>
      <c r="AW19" s="106"/>
      <c r="AX19" s="106" t="s">
        <v>244</v>
      </c>
      <c r="AY19" s="106"/>
      <c r="AZ19" s="106"/>
      <c r="BA19" s="106" t="s">
        <v>244</v>
      </c>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253</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243</v>
      </c>
      <c r="AB21" s="106" t="s">
        <v>243</v>
      </c>
      <c r="AC21" s="106" t="s">
        <v>243</v>
      </c>
      <c r="AD21" s="106"/>
      <c r="AE21" s="106"/>
      <c r="AF21" s="106" t="s">
        <v>243</v>
      </c>
      <c r="AG21" s="107" t="s">
        <v>243</v>
      </c>
      <c r="AH21" s="105" t="s">
        <v>243</v>
      </c>
      <c r="AI21" s="106" t="s">
        <v>243</v>
      </c>
      <c r="AJ21" s="106" t="s">
        <v>243</v>
      </c>
      <c r="AK21" s="106"/>
      <c r="AL21" s="106"/>
      <c r="AM21" s="106" t="s">
        <v>243</v>
      </c>
      <c r="AN21" s="107" t="s">
        <v>243</v>
      </c>
      <c r="AO21" s="105" t="s">
        <v>243</v>
      </c>
      <c r="AP21" s="106" t="s">
        <v>243</v>
      </c>
      <c r="AQ21" s="106" t="s">
        <v>243</v>
      </c>
      <c r="AR21" s="106"/>
      <c r="AS21" s="106"/>
      <c r="AT21" s="106" t="s">
        <v>243</v>
      </c>
      <c r="AU21" s="107" t="s">
        <v>243</v>
      </c>
      <c r="AV21" s="105" t="s">
        <v>243</v>
      </c>
      <c r="AW21" s="106" t="s">
        <v>243</v>
      </c>
      <c r="AX21" s="106" t="s">
        <v>243</v>
      </c>
      <c r="AY21" s="106"/>
      <c r="AZ21" s="106"/>
      <c r="BA21" s="106" t="s">
        <v>243</v>
      </c>
      <c r="BB21" s="107" t="s">
        <v>243</v>
      </c>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253</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246</v>
      </c>
      <c r="AB23" s="106" t="s">
        <v>246</v>
      </c>
      <c r="AC23" s="106" t="s">
        <v>245</v>
      </c>
      <c r="AD23" s="106"/>
      <c r="AE23" s="106"/>
      <c r="AF23" s="106" t="s">
        <v>246</v>
      </c>
      <c r="AG23" s="107" t="s">
        <v>246</v>
      </c>
      <c r="AH23" s="105" t="s">
        <v>246</v>
      </c>
      <c r="AI23" s="106" t="s">
        <v>246</v>
      </c>
      <c r="AJ23" s="106" t="s">
        <v>246</v>
      </c>
      <c r="AK23" s="106"/>
      <c r="AL23" s="106"/>
      <c r="AM23" s="106" t="s">
        <v>246</v>
      </c>
      <c r="AN23" s="107" t="s">
        <v>246</v>
      </c>
      <c r="AO23" s="105" t="s">
        <v>246</v>
      </c>
      <c r="AP23" s="106" t="s">
        <v>246</v>
      </c>
      <c r="AQ23" s="106" t="s">
        <v>246</v>
      </c>
      <c r="AR23" s="106"/>
      <c r="AS23" s="106"/>
      <c r="AT23" s="106" t="s">
        <v>246</v>
      </c>
      <c r="AU23" s="107" t="s">
        <v>246</v>
      </c>
      <c r="AV23" s="105" t="s">
        <v>246</v>
      </c>
      <c r="AW23" s="106" t="s">
        <v>246</v>
      </c>
      <c r="AX23" s="106" t="s">
        <v>246</v>
      </c>
      <c r="AY23" s="106"/>
      <c r="AZ23" s="106"/>
      <c r="BA23" s="106" t="s">
        <v>246</v>
      </c>
      <c r="BB23" s="107" t="s">
        <v>246</v>
      </c>
      <c r="BC23" s="105"/>
      <c r="BD23" s="106"/>
      <c r="BE23" s="108"/>
      <c r="BF23" s="309"/>
      <c r="BG23" s="310"/>
      <c r="BH23" s="311"/>
      <c r="BI23" s="312"/>
      <c r="BJ23" s="333" t="s">
        <v>223</v>
      </c>
      <c r="BK23" s="334"/>
      <c r="BL23" s="334"/>
      <c r="BM23" s="334"/>
      <c r="BN23" s="335"/>
    </row>
    <row r="24" spans="2:66" ht="20.25" customHeight="1" x14ac:dyDescent="0.4">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253</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253</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
      <c r="B27" s="394">
        <f>B25+1</f>
        <v>6</v>
      </c>
      <c r="C27" s="304"/>
      <c r="D27" s="306"/>
      <c r="E27" s="242"/>
      <c r="F27" s="307"/>
      <c r="G27" s="231" t="s">
        <v>71</v>
      </c>
      <c r="H27" s="232"/>
      <c r="I27" s="163"/>
      <c r="J27" s="164"/>
      <c r="K27" s="163"/>
      <c r="L27" s="164"/>
      <c r="M27" s="325" t="s">
        <v>89</v>
      </c>
      <c r="N27" s="326"/>
      <c r="O27" s="331" t="s">
        <v>71</v>
      </c>
      <c r="P27" s="332"/>
      <c r="Q27" s="332"/>
      <c r="R27" s="232"/>
      <c r="S27" s="355" t="s">
        <v>267</v>
      </c>
      <c r="T27" s="356"/>
      <c r="U27" s="356"/>
      <c r="V27" s="356"/>
      <c r="W27" s="357"/>
      <c r="X27" s="195" t="s">
        <v>18</v>
      </c>
      <c r="Y27" s="118"/>
      <c r="Z27" s="119"/>
      <c r="AA27" s="105" t="s">
        <v>39</v>
      </c>
      <c r="AB27" s="106" t="s">
        <v>39</v>
      </c>
      <c r="AC27" s="106" t="s">
        <v>248</v>
      </c>
      <c r="AD27" s="106" t="s">
        <v>248</v>
      </c>
      <c r="AE27" s="106"/>
      <c r="AF27" s="106" t="s">
        <v>249</v>
      </c>
      <c r="AG27" s="107"/>
      <c r="AH27" s="105"/>
      <c r="AI27" s="106" t="s">
        <v>39</v>
      </c>
      <c r="AJ27" s="106" t="s">
        <v>39</v>
      </c>
      <c r="AK27" s="106" t="s">
        <v>248</v>
      </c>
      <c r="AL27" s="106" t="s">
        <v>248</v>
      </c>
      <c r="AM27" s="106"/>
      <c r="AN27" s="107" t="s">
        <v>249</v>
      </c>
      <c r="AO27" s="105" t="s">
        <v>249</v>
      </c>
      <c r="AP27" s="106"/>
      <c r="AQ27" s="106" t="s">
        <v>39</v>
      </c>
      <c r="AR27" s="106" t="s">
        <v>39</v>
      </c>
      <c r="AS27" s="106" t="s">
        <v>248</v>
      </c>
      <c r="AT27" s="106" t="s">
        <v>248</v>
      </c>
      <c r="AU27" s="107"/>
      <c r="AV27" s="105" t="s">
        <v>249</v>
      </c>
      <c r="AW27" s="106"/>
      <c r="AX27" s="106"/>
      <c r="AY27" s="106" t="s">
        <v>39</v>
      </c>
      <c r="AZ27" s="106" t="s">
        <v>39</v>
      </c>
      <c r="BA27" s="106" t="s">
        <v>248</v>
      </c>
      <c r="BB27" s="107" t="s">
        <v>248</v>
      </c>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253</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250</v>
      </c>
      <c r="AB29" s="106" t="s">
        <v>250</v>
      </c>
      <c r="AC29" s="106" t="s">
        <v>250</v>
      </c>
      <c r="AD29" s="106"/>
      <c r="AE29" s="106"/>
      <c r="AF29" s="106" t="s">
        <v>250</v>
      </c>
      <c r="AG29" s="107" t="s">
        <v>250</v>
      </c>
      <c r="AH29" s="105" t="s">
        <v>250</v>
      </c>
      <c r="AI29" s="106" t="s">
        <v>250</v>
      </c>
      <c r="AJ29" s="106" t="s">
        <v>250</v>
      </c>
      <c r="AK29" s="106"/>
      <c r="AL29" s="106"/>
      <c r="AM29" s="106" t="s">
        <v>250</v>
      </c>
      <c r="AN29" s="107" t="s">
        <v>250</v>
      </c>
      <c r="AO29" s="105" t="s">
        <v>250</v>
      </c>
      <c r="AP29" s="106" t="s">
        <v>250</v>
      </c>
      <c r="AQ29" s="106" t="s">
        <v>250</v>
      </c>
      <c r="AR29" s="106"/>
      <c r="AS29" s="106"/>
      <c r="AT29" s="106" t="s">
        <v>250</v>
      </c>
      <c r="AU29" s="107" t="s">
        <v>250</v>
      </c>
      <c r="AV29" s="105" t="s">
        <v>250</v>
      </c>
      <c r="AW29" s="106" t="s">
        <v>250</v>
      </c>
      <c r="AX29" s="106" t="s">
        <v>250</v>
      </c>
      <c r="AY29" s="106"/>
      <c r="AZ29" s="106"/>
      <c r="BA29" s="106" t="s">
        <v>250</v>
      </c>
      <c r="BB29" s="107" t="s">
        <v>250</v>
      </c>
      <c r="BC29" s="105"/>
      <c r="BD29" s="106"/>
      <c r="BE29" s="108"/>
      <c r="BF29" s="309"/>
      <c r="BG29" s="310"/>
      <c r="BH29" s="311"/>
      <c r="BI29" s="312"/>
      <c r="BJ29" s="333" t="s">
        <v>224</v>
      </c>
      <c r="BK29" s="334"/>
      <c r="BL29" s="334"/>
      <c r="BM29" s="334"/>
      <c r="BN29" s="335"/>
    </row>
    <row r="30" spans="2:66" ht="20.25" customHeight="1" x14ac:dyDescent="0.4">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253</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251</v>
      </c>
      <c r="AD31" s="106" t="s">
        <v>251</v>
      </c>
      <c r="AE31" s="106" t="s">
        <v>251</v>
      </c>
      <c r="AF31" s="106" t="s">
        <v>251</v>
      </c>
      <c r="AG31" s="107" t="s">
        <v>251</v>
      </c>
      <c r="AH31" s="105"/>
      <c r="AI31" s="106"/>
      <c r="AJ31" s="106" t="s">
        <v>251</v>
      </c>
      <c r="AK31" s="106" t="s">
        <v>251</v>
      </c>
      <c r="AL31" s="106" t="s">
        <v>251</v>
      </c>
      <c r="AM31" s="106" t="s">
        <v>251</v>
      </c>
      <c r="AN31" s="107" t="s">
        <v>251</v>
      </c>
      <c r="AO31" s="105"/>
      <c r="AP31" s="106"/>
      <c r="AQ31" s="106" t="s">
        <v>251</v>
      </c>
      <c r="AR31" s="106" t="s">
        <v>251</v>
      </c>
      <c r="AS31" s="106" t="s">
        <v>251</v>
      </c>
      <c r="AT31" s="106" t="s">
        <v>251</v>
      </c>
      <c r="AU31" s="107" t="s">
        <v>251</v>
      </c>
      <c r="AV31" s="105"/>
      <c r="AW31" s="106"/>
      <c r="AX31" s="106" t="s">
        <v>251</v>
      </c>
      <c r="AY31" s="106" t="s">
        <v>251</v>
      </c>
      <c r="AZ31" s="106" t="s">
        <v>251</v>
      </c>
      <c r="BA31" s="106" t="s">
        <v>251</v>
      </c>
      <c r="BB31" s="107" t="s">
        <v>251</v>
      </c>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253</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251</v>
      </c>
      <c r="AB33" s="106" t="s">
        <v>251</v>
      </c>
      <c r="AC33" s="106" t="s">
        <v>251</v>
      </c>
      <c r="AD33" s="106"/>
      <c r="AE33" s="106"/>
      <c r="AF33" s="106" t="s">
        <v>251</v>
      </c>
      <c r="AG33" s="107" t="s">
        <v>251</v>
      </c>
      <c r="AH33" s="105" t="s">
        <v>251</v>
      </c>
      <c r="AI33" s="106" t="s">
        <v>251</v>
      </c>
      <c r="AJ33" s="106" t="s">
        <v>251</v>
      </c>
      <c r="AK33" s="106"/>
      <c r="AL33" s="106"/>
      <c r="AM33" s="106" t="s">
        <v>251</v>
      </c>
      <c r="AN33" s="107" t="s">
        <v>251</v>
      </c>
      <c r="AO33" s="105" t="s">
        <v>251</v>
      </c>
      <c r="AP33" s="106" t="s">
        <v>251</v>
      </c>
      <c r="AQ33" s="106" t="s">
        <v>251</v>
      </c>
      <c r="AR33" s="106"/>
      <c r="AS33" s="106"/>
      <c r="AT33" s="106" t="s">
        <v>251</v>
      </c>
      <c r="AU33" s="107" t="s">
        <v>251</v>
      </c>
      <c r="AV33" s="105" t="s">
        <v>251</v>
      </c>
      <c r="AW33" s="106" t="s">
        <v>251</v>
      </c>
      <c r="AX33" s="106" t="s">
        <v>251</v>
      </c>
      <c r="AY33" s="106"/>
      <c r="AZ33" s="106"/>
      <c r="BA33" s="106" t="s">
        <v>251</v>
      </c>
      <c r="BB33" s="107" t="s">
        <v>251</v>
      </c>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253</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247</v>
      </c>
      <c r="AB35" s="106" t="s">
        <v>264</v>
      </c>
      <c r="AC35" s="106" t="s">
        <v>248</v>
      </c>
      <c r="AD35" s="106" t="s">
        <v>248</v>
      </c>
      <c r="AE35" s="106"/>
      <c r="AF35" s="106" t="s">
        <v>249</v>
      </c>
      <c r="AG35" s="107"/>
      <c r="AH35" s="105"/>
      <c r="AI35" s="106" t="s">
        <v>247</v>
      </c>
      <c r="AJ35" s="106" t="s">
        <v>264</v>
      </c>
      <c r="AK35" s="106" t="s">
        <v>248</v>
      </c>
      <c r="AL35" s="106" t="s">
        <v>248</v>
      </c>
      <c r="AM35" s="106"/>
      <c r="AN35" s="107" t="s">
        <v>249</v>
      </c>
      <c r="AO35" s="105" t="s">
        <v>249</v>
      </c>
      <c r="AP35" s="106"/>
      <c r="AQ35" s="106" t="s">
        <v>247</v>
      </c>
      <c r="AR35" s="106" t="s">
        <v>264</v>
      </c>
      <c r="AS35" s="106" t="s">
        <v>248</v>
      </c>
      <c r="AT35" s="106" t="s">
        <v>248</v>
      </c>
      <c r="AU35" s="107"/>
      <c r="AV35" s="105" t="s">
        <v>249</v>
      </c>
      <c r="AW35" s="106"/>
      <c r="AX35" s="106"/>
      <c r="AY35" s="106" t="s">
        <v>247</v>
      </c>
      <c r="AZ35" s="106" t="s">
        <v>264</v>
      </c>
      <c r="BA35" s="106" t="s">
        <v>248</v>
      </c>
      <c r="BB35" s="107" t="s">
        <v>248</v>
      </c>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253</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247</v>
      </c>
      <c r="AC37" s="106" t="s">
        <v>264</v>
      </c>
      <c r="AD37" s="106" t="s">
        <v>249</v>
      </c>
      <c r="AE37" s="106" t="s">
        <v>248</v>
      </c>
      <c r="AF37" s="106"/>
      <c r="AG37" s="107" t="s">
        <v>249</v>
      </c>
      <c r="AH37" s="105" t="s">
        <v>249</v>
      </c>
      <c r="AI37" s="106"/>
      <c r="AJ37" s="106" t="s">
        <v>247</v>
      </c>
      <c r="AK37" s="106" t="s">
        <v>264</v>
      </c>
      <c r="AL37" s="106" t="s">
        <v>249</v>
      </c>
      <c r="AM37" s="106" t="s">
        <v>248</v>
      </c>
      <c r="AN37" s="107"/>
      <c r="AO37" s="105" t="s">
        <v>249</v>
      </c>
      <c r="AP37" s="106" t="s">
        <v>248</v>
      </c>
      <c r="AQ37" s="106"/>
      <c r="AR37" s="106" t="s">
        <v>247</v>
      </c>
      <c r="AS37" s="106" t="s">
        <v>264</v>
      </c>
      <c r="AT37" s="106" t="s">
        <v>249</v>
      </c>
      <c r="AU37" s="107"/>
      <c r="AV37" s="105"/>
      <c r="AW37" s="106" t="s">
        <v>249</v>
      </c>
      <c r="AX37" s="106" t="s">
        <v>248</v>
      </c>
      <c r="AY37" s="106"/>
      <c r="AZ37" s="106" t="s">
        <v>247</v>
      </c>
      <c r="BA37" s="106" t="s">
        <v>264</v>
      </c>
      <c r="BB37" s="107" t="s">
        <v>249</v>
      </c>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253</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249</v>
      </c>
      <c r="AB39" s="106"/>
      <c r="AC39" s="106" t="s">
        <v>247</v>
      </c>
      <c r="AD39" s="106" t="s">
        <v>264</v>
      </c>
      <c r="AE39" s="106" t="s">
        <v>249</v>
      </c>
      <c r="AF39" s="106" t="s">
        <v>248</v>
      </c>
      <c r="AG39" s="107"/>
      <c r="AH39" s="105" t="s">
        <v>248</v>
      </c>
      <c r="AI39" s="106" t="s">
        <v>249</v>
      </c>
      <c r="AJ39" s="106"/>
      <c r="AK39" s="106" t="s">
        <v>247</v>
      </c>
      <c r="AL39" s="106" t="s">
        <v>264</v>
      </c>
      <c r="AM39" s="106" t="s">
        <v>249</v>
      </c>
      <c r="AN39" s="107"/>
      <c r="AO39" s="105" t="s">
        <v>248</v>
      </c>
      <c r="AP39" s="106" t="s">
        <v>249</v>
      </c>
      <c r="AQ39" s="106"/>
      <c r="AR39" s="106"/>
      <c r="AS39" s="106" t="s">
        <v>247</v>
      </c>
      <c r="AT39" s="106" t="s">
        <v>264</v>
      </c>
      <c r="AU39" s="107" t="s">
        <v>248</v>
      </c>
      <c r="AV39" s="105" t="s">
        <v>248</v>
      </c>
      <c r="AW39" s="106"/>
      <c r="AX39" s="106" t="s">
        <v>249</v>
      </c>
      <c r="AY39" s="106" t="s">
        <v>248</v>
      </c>
      <c r="AZ39" s="106"/>
      <c r="BA39" s="106" t="s">
        <v>247</v>
      </c>
      <c r="BB39" s="107" t="s">
        <v>264</v>
      </c>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253</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248</v>
      </c>
      <c r="AB41" s="106" t="s">
        <v>249</v>
      </c>
      <c r="AC41" s="106"/>
      <c r="AD41" s="106" t="s">
        <v>247</v>
      </c>
      <c r="AE41" s="106" t="s">
        <v>264</v>
      </c>
      <c r="AF41" s="106"/>
      <c r="AG41" s="107" t="s">
        <v>248</v>
      </c>
      <c r="AH41" s="105" t="s">
        <v>249</v>
      </c>
      <c r="AI41" s="106" t="s">
        <v>249</v>
      </c>
      <c r="AJ41" s="106" t="s">
        <v>248</v>
      </c>
      <c r="AK41" s="106"/>
      <c r="AL41" s="106" t="s">
        <v>247</v>
      </c>
      <c r="AM41" s="106" t="s">
        <v>264</v>
      </c>
      <c r="AN41" s="107"/>
      <c r="AO41" s="105" t="s">
        <v>249</v>
      </c>
      <c r="AP41" s="106"/>
      <c r="AQ41" s="106" t="s">
        <v>249</v>
      </c>
      <c r="AR41" s="106" t="s">
        <v>249</v>
      </c>
      <c r="AS41" s="106"/>
      <c r="AT41" s="106" t="s">
        <v>247</v>
      </c>
      <c r="AU41" s="107" t="s">
        <v>264</v>
      </c>
      <c r="AV41" s="105" t="s">
        <v>249</v>
      </c>
      <c r="AW41" s="106" t="s">
        <v>248</v>
      </c>
      <c r="AX41" s="106"/>
      <c r="AY41" s="106" t="s">
        <v>249</v>
      </c>
      <c r="AZ41" s="106" t="s">
        <v>291</v>
      </c>
      <c r="BA41" s="106"/>
      <c r="BB41" s="107" t="s">
        <v>247</v>
      </c>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253</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248</v>
      </c>
      <c r="AC43" s="106" t="s">
        <v>249</v>
      </c>
      <c r="AD43" s="106"/>
      <c r="AE43" s="106" t="s">
        <v>249</v>
      </c>
      <c r="AF43" s="106" t="s">
        <v>249</v>
      </c>
      <c r="AG43" s="107"/>
      <c r="AH43" s="105"/>
      <c r="AI43" s="106" t="s">
        <v>248</v>
      </c>
      <c r="AJ43" s="106" t="s">
        <v>249</v>
      </c>
      <c r="AK43" s="106" t="s">
        <v>249</v>
      </c>
      <c r="AL43" s="106"/>
      <c r="AM43" s="106"/>
      <c r="AN43" s="107" t="s">
        <v>248</v>
      </c>
      <c r="AO43" s="105"/>
      <c r="AP43" s="106"/>
      <c r="AQ43" s="106" t="s">
        <v>248</v>
      </c>
      <c r="AR43" s="106" t="s">
        <v>248</v>
      </c>
      <c r="AS43" s="106" t="s">
        <v>249</v>
      </c>
      <c r="AT43" s="106"/>
      <c r="AU43" s="107" t="s">
        <v>249</v>
      </c>
      <c r="AV43" s="105"/>
      <c r="AW43" s="106" t="s">
        <v>249</v>
      </c>
      <c r="AX43" s="106" t="s">
        <v>249</v>
      </c>
      <c r="AY43" s="106"/>
      <c r="AZ43" s="106" t="s">
        <v>249</v>
      </c>
      <c r="BA43" s="106" t="s">
        <v>248</v>
      </c>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253</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249</v>
      </c>
      <c r="AB45" s="106" t="s">
        <v>249</v>
      </c>
      <c r="AC45" s="106"/>
      <c r="AD45" s="106"/>
      <c r="AE45" s="106" t="s">
        <v>247</v>
      </c>
      <c r="AF45" s="106" t="s">
        <v>264</v>
      </c>
      <c r="AG45" s="107" t="s">
        <v>248</v>
      </c>
      <c r="AH45" s="105" t="s">
        <v>248</v>
      </c>
      <c r="AI45" s="106"/>
      <c r="AJ45" s="106" t="s">
        <v>249</v>
      </c>
      <c r="AK45" s="106" t="s">
        <v>249</v>
      </c>
      <c r="AL45" s="106"/>
      <c r="AM45" s="106" t="s">
        <v>247</v>
      </c>
      <c r="AN45" s="107" t="s">
        <v>264</v>
      </c>
      <c r="AO45" s="105" t="s">
        <v>248</v>
      </c>
      <c r="AP45" s="106" t="s">
        <v>248</v>
      </c>
      <c r="AQ45" s="106"/>
      <c r="AR45" s="106" t="s">
        <v>249</v>
      </c>
      <c r="AS45" s="106"/>
      <c r="AT45" s="106"/>
      <c r="AU45" s="107" t="s">
        <v>247</v>
      </c>
      <c r="AV45" s="105" t="s">
        <v>264</v>
      </c>
      <c r="AW45" s="106" t="s">
        <v>248</v>
      </c>
      <c r="AX45" s="106" t="s">
        <v>248</v>
      </c>
      <c r="AY45" s="106"/>
      <c r="AZ45" s="106" t="s">
        <v>248</v>
      </c>
      <c r="BA45" s="106" t="s">
        <v>249</v>
      </c>
      <c r="BB45" s="107" t="s">
        <v>249</v>
      </c>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253</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248</v>
      </c>
      <c r="AC47" s="106" t="s">
        <v>249</v>
      </c>
      <c r="AD47" s="106" t="s">
        <v>249</v>
      </c>
      <c r="AE47" s="106"/>
      <c r="AF47" s="106" t="s">
        <v>247</v>
      </c>
      <c r="AG47" s="107" t="s">
        <v>264</v>
      </c>
      <c r="AH47" s="105" t="s">
        <v>249</v>
      </c>
      <c r="AI47" s="106"/>
      <c r="AJ47" s="106" t="s">
        <v>249</v>
      </c>
      <c r="AK47" s="106" t="s">
        <v>249</v>
      </c>
      <c r="AL47" s="106"/>
      <c r="AM47" s="106"/>
      <c r="AN47" s="107" t="s">
        <v>247</v>
      </c>
      <c r="AO47" s="105" t="s">
        <v>264</v>
      </c>
      <c r="AP47" s="106" t="s">
        <v>249</v>
      </c>
      <c r="AQ47" s="106" t="s">
        <v>249</v>
      </c>
      <c r="AR47" s="106" t="s">
        <v>249</v>
      </c>
      <c r="AS47" s="106" t="s">
        <v>248</v>
      </c>
      <c r="AT47" s="106" t="s">
        <v>248</v>
      </c>
      <c r="AU47" s="107"/>
      <c r="AV47" s="105" t="s">
        <v>247</v>
      </c>
      <c r="AW47" s="106" t="s">
        <v>264</v>
      </c>
      <c r="AX47" s="106" t="s">
        <v>248</v>
      </c>
      <c r="AY47" s="106" t="s">
        <v>249</v>
      </c>
      <c r="AZ47" s="106"/>
      <c r="BA47" s="106"/>
      <c r="BB47" s="107" t="s">
        <v>248</v>
      </c>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253</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248</v>
      </c>
      <c r="AB49" s="106"/>
      <c r="AC49" s="106" t="s">
        <v>248</v>
      </c>
      <c r="AD49" s="106"/>
      <c r="AE49" s="106" t="s">
        <v>249</v>
      </c>
      <c r="AF49" s="106"/>
      <c r="AG49" s="107" t="s">
        <v>247</v>
      </c>
      <c r="AH49" s="105" t="s">
        <v>264</v>
      </c>
      <c r="AI49" s="106" t="s">
        <v>249</v>
      </c>
      <c r="AJ49" s="106" t="s">
        <v>249</v>
      </c>
      <c r="AK49" s="106" t="s">
        <v>248</v>
      </c>
      <c r="AL49" s="106" t="s">
        <v>248</v>
      </c>
      <c r="AM49" s="106"/>
      <c r="AN49" s="107" t="s">
        <v>249</v>
      </c>
      <c r="AO49" s="105" t="s">
        <v>247</v>
      </c>
      <c r="AP49" s="106" t="s">
        <v>264</v>
      </c>
      <c r="AQ49" s="106" t="s">
        <v>248</v>
      </c>
      <c r="AR49" s="106"/>
      <c r="AS49" s="106" t="s">
        <v>249</v>
      </c>
      <c r="AT49" s="106" t="s">
        <v>249</v>
      </c>
      <c r="AU49" s="107"/>
      <c r="AV49" s="105"/>
      <c r="AW49" s="106" t="s">
        <v>247</v>
      </c>
      <c r="AX49" s="106" t="s">
        <v>264</v>
      </c>
      <c r="AY49" s="106" t="s">
        <v>248</v>
      </c>
      <c r="AZ49" s="106" t="s">
        <v>249</v>
      </c>
      <c r="BA49" s="106" t="s">
        <v>249</v>
      </c>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253</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290</v>
      </c>
      <c r="AB51" s="106"/>
      <c r="AC51" s="106" t="s">
        <v>249</v>
      </c>
      <c r="AD51" s="106" t="s">
        <v>248</v>
      </c>
      <c r="AE51" s="106" t="s">
        <v>248</v>
      </c>
      <c r="AF51" s="106" t="s">
        <v>248</v>
      </c>
      <c r="AG51" s="107"/>
      <c r="AH51" s="105" t="s">
        <v>247</v>
      </c>
      <c r="AI51" s="106" t="s">
        <v>264</v>
      </c>
      <c r="AJ51" s="106" t="s">
        <v>248</v>
      </c>
      <c r="AK51" s="106"/>
      <c r="AL51" s="106" t="s">
        <v>249</v>
      </c>
      <c r="AM51" s="106" t="s">
        <v>249</v>
      </c>
      <c r="AN51" s="107"/>
      <c r="AO51" s="105"/>
      <c r="AP51" s="106" t="s">
        <v>247</v>
      </c>
      <c r="AQ51" s="106" t="s">
        <v>264</v>
      </c>
      <c r="AR51" s="106" t="s">
        <v>248</v>
      </c>
      <c r="AS51" s="106"/>
      <c r="AT51" s="106" t="s">
        <v>249</v>
      </c>
      <c r="AU51" s="107" t="s">
        <v>249</v>
      </c>
      <c r="AV51" s="105" t="s">
        <v>249</v>
      </c>
      <c r="AW51" s="106"/>
      <c r="AX51" s="106" t="s">
        <v>247</v>
      </c>
      <c r="AY51" s="106" t="s">
        <v>264</v>
      </c>
      <c r="AZ51" s="106" t="s">
        <v>248</v>
      </c>
      <c r="BA51" s="106"/>
      <c r="BB51" s="107" t="s">
        <v>249</v>
      </c>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253</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249</v>
      </c>
      <c r="AB53" s="106"/>
      <c r="AC53" s="106"/>
      <c r="AD53" s="106" t="s">
        <v>249</v>
      </c>
      <c r="AE53" s="106"/>
      <c r="AF53" s="106" t="s">
        <v>249</v>
      </c>
      <c r="AG53" s="107" t="s">
        <v>249</v>
      </c>
      <c r="AH53" s="105"/>
      <c r="AI53" s="106" t="s">
        <v>249</v>
      </c>
      <c r="AJ53" s="106"/>
      <c r="AK53" s="106"/>
      <c r="AL53" s="106" t="s">
        <v>249</v>
      </c>
      <c r="AM53" s="106" t="s">
        <v>248</v>
      </c>
      <c r="AN53" s="107" t="s">
        <v>248</v>
      </c>
      <c r="AO53" s="105" t="s">
        <v>249</v>
      </c>
      <c r="AP53" s="106"/>
      <c r="AQ53" s="106" t="s">
        <v>249</v>
      </c>
      <c r="AR53" s="106"/>
      <c r="AS53" s="106" t="s">
        <v>249</v>
      </c>
      <c r="AT53" s="106"/>
      <c r="AU53" s="107" t="s">
        <v>248</v>
      </c>
      <c r="AV53" s="105" t="s">
        <v>248</v>
      </c>
      <c r="AW53" s="106" t="s">
        <v>249</v>
      </c>
      <c r="AX53" s="106"/>
      <c r="AY53" s="106" t="s">
        <v>249</v>
      </c>
      <c r="AZ53" s="106"/>
      <c r="BA53" s="106" t="s">
        <v>248</v>
      </c>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253</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247</v>
      </c>
      <c r="AB55" s="106" t="s">
        <v>264</v>
      </c>
      <c r="AC55" s="106" t="s">
        <v>248</v>
      </c>
      <c r="AD55" s="106" t="s">
        <v>248</v>
      </c>
      <c r="AE55" s="106"/>
      <c r="AF55" s="106" t="s">
        <v>249</v>
      </c>
      <c r="AG55" s="107"/>
      <c r="AH55" s="105"/>
      <c r="AI55" s="106" t="s">
        <v>247</v>
      </c>
      <c r="AJ55" s="106" t="s">
        <v>264</v>
      </c>
      <c r="AK55" s="106" t="s">
        <v>248</v>
      </c>
      <c r="AL55" s="106" t="s">
        <v>248</v>
      </c>
      <c r="AM55" s="106"/>
      <c r="AN55" s="107" t="s">
        <v>249</v>
      </c>
      <c r="AO55" s="105" t="s">
        <v>249</v>
      </c>
      <c r="AP55" s="106"/>
      <c r="AQ55" s="106" t="s">
        <v>247</v>
      </c>
      <c r="AR55" s="106" t="s">
        <v>264</v>
      </c>
      <c r="AS55" s="106" t="s">
        <v>248</v>
      </c>
      <c r="AT55" s="106" t="s">
        <v>248</v>
      </c>
      <c r="AU55" s="107"/>
      <c r="AV55" s="105" t="s">
        <v>249</v>
      </c>
      <c r="AW55" s="106"/>
      <c r="AX55" s="106"/>
      <c r="AY55" s="106" t="s">
        <v>247</v>
      </c>
      <c r="AZ55" s="106" t="s">
        <v>264</v>
      </c>
      <c r="BA55" s="106" t="s">
        <v>248</v>
      </c>
      <c r="BB55" s="107" t="s">
        <v>248</v>
      </c>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253</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247</v>
      </c>
      <c r="AC57" s="106" t="s">
        <v>264</v>
      </c>
      <c r="AD57" s="106" t="s">
        <v>249</v>
      </c>
      <c r="AE57" s="106" t="s">
        <v>248</v>
      </c>
      <c r="AF57" s="106"/>
      <c r="AG57" s="107" t="s">
        <v>249</v>
      </c>
      <c r="AH57" s="105" t="s">
        <v>249</v>
      </c>
      <c r="AI57" s="106"/>
      <c r="AJ57" s="106" t="s">
        <v>247</v>
      </c>
      <c r="AK57" s="106" t="s">
        <v>264</v>
      </c>
      <c r="AL57" s="106" t="s">
        <v>249</v>
      </c>
      <c r="AM57" s="106" t="s">
        <v>248</v>
      </c>
      <c r="AN57" s="107"/>
      <c r="AO57" s="105" t="s">
        <v>249</v>
      </c>
      <c r="AP57" s="106" t="s">
        <v>248</v>
      </c>
      <c r="AQ57" s="106"/>
      <c r="AR57" s="106" t="s">
        <v>247</v>
      </c>
      <c r="AS57" s="106" t="s">
        <v>264</v>
      </c>
      <c r="AT57" s="106" t="s">
        <v>249</v>
      </c>
      <c r="AU57" s="107"/>
      <c r="AV57" s="105"/>
      <c r="AW57" s="106" t="s">
        <v>249</v>
      </c>
      <c r="AX57" s="106" t="s">
        <v>248</v>
      </c>
      <c r="AY57" s="106"/>
      <c r="AZ57" s="106" t="s">
        <v>247</v>
      </c>
      <c r="BA57" s="106" t="s">
        <v>264</v>
      </c>
      <c r="BB57" s="107" t="s">
        <v>249</v>
      </c>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253</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249</v>
      </c>
      <c r="AB59" s="106"/>
      <c r="AC59" s="106" t="s">
        <v>247</v>
      </c>
      <c r="AD59" s="106" t="s">
        <v>264</v>
      </c>
      <c r="AE59" s="106" t="s">
        <v>249</v>
      </c>
      <c r="AF59" s="106" t="s">
        <v>248</v>
      </c>
      <c r="AG59" s="107"/>
      <c r="AH59" s="105" t="s">
        <v>248</v>
      </c>
      <c r="AI59" s="106" t="s">
        <v>249</v>
      </c>
      <c r="AJ59" s="106"/>
      <c r="AK59" s="106" t="s">
        <v>247</v>
      </c>
      <c r="AL59" s="106" t="s">
        <v>264</v>
      </c>
      <c r="AM59" s="106" t="s">
        <v>249</v>
      </c>
      <c r="AN59" s="107"/>
      <c r="AO59" s="105" t="s">
        <v>248</v>
      </c>
      <c r="AP59" s="106" t="s">
        <v>249</v>
      </c>
      <c r="AQ59" s="106"/>
      <c r="AR59" s="106"/>
      <c r="AS59" s="106" t="s">
        <v>247</v>
      </c>
      <c r="AT59" s="106" t="s">
        <v>264</v>
      </c>
      <c r="AU59" s="107" t="s">
        <v>248</v>
      </c>
      <c r="AV59" s="105" t="s">
        <v>248</v>
      </c>
      <c r="AW59" s="106"/>
      <c r="AX59" s="106" t="s">
        <v>249</v>
      </c>
      <c r="AY59" s="106" t="s">
        <v>248</v>
      </c>
      <c r="AZ59" s="106"/>
      <c r="BA59" s="106" t="s">
        <v>247</v>
      </c>
      <c r="BB59" s="107" t="s">
        <v>264</v>
      </c>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253</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248</v>
      </c>
      <c r="AB61" s="106" t="s">
        <v>249</v>
      </c>
      <c r="AC61" s="106"/>
      <c r="AD61" s="106" t="s">
        <v>247</v>
      </c>
      <c r="AE61" s="106" t="s">
        <v>264</v>
      </c>
      <c r="AF61" s="106"/>
      <c r="AG61" s="107" t="s">
        <v>248</v>
      </c>
      <c r="AH61" s="105" t="s">
        <v>249</v>
      </c>
      <c r="AI61" s="106" t="s">
        <v>249</v>
      </c>
      <c r="AJ61" s="106" t="s">
        <v>248</v>
      </c>
      <c r="AK61" s="106"/>
      <c r="AL61" s="106" t="s">
        <v>247</v>
      </c>
      <c r="AM61" s="106" t="s">
        <v>264</v>
      </c>
      <c r="AN61" s="107"/>
      <c r="AO61" s="105" t="s">
        <v>249</v>
      </c>
      <c r="AP61" s="106"/>
      <c r="AQ61" s="106" t="s">
        <v>249</v>
      </c>
      <c r="AR61" s="106" t="s">
        <v>249</v>
      </c>
      <c r="AS61" s="106"/>
      <c r="AT61" s="106" t="s">
        <v>247</v>
      </c>
      <c r="AU61" s="107" t="s">
        <v>264</v>
      </c>
      <c r="AV61" s="105" t="s">
        <v>249</v>
      </c>
      <c r="AW61" s="106" t="s">
        <v>248</v>
      </c>
      <c r="AX61" s="106"/>
      <c r="AY61" s="106" t="s">
        <v>249</v>
      </c>
      <c r="AZ61" s="106" t="s">
        <v>291</v>
      </c>
      <c r="BA61" s="106"/>
      <c r="BB61" s="107" t="s">
        <v>247</v>
      </c>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253</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248</v>
      </c>
      <c r="AC63" s="106" t="s">
        <v>249</v>
      </c>
      <c r="AD63" s="106"/>
      <c r="AE63" s="106" t="s">
        <v>249</v>
      </c>
      <c r="AF63" s="106" t="s">
        <v>249</v>
      </c>
      <c r="AG63" s="107"/>
      <c r="AH63" s="105"/>
      <c r="AI63" s="106" t="s">
        <v>248</v>
      </c>
      <c r="AJ63" s="106" t="s">
        <v>249</v>
      </c>
      <c r="AK63" s="106" t="s">
        <v>249</v>
      </c>
      <c r="AL63" s="106"/>
      <c r="AM63" s="106"/>
      <c r="AN63" s="107" t="s">
        <v>248</v>
      </c>
      <c r="AO63" s="105"/>
      <c r="AP63" s="106"/>
      <c r="AQ63" s="106" t="s">
        <v>248</v>
      </c>
      <c r="AR63" s="106" t="s">
        <v>248</v>
      </c>
      <c r="AS63" s="106" t="s">
        <v>249</v>
      </c>
      <c r="AT63" s="106"/>
      <c r="AU63" s="107" t="s">
        <v>249</v>
      </c>
      <c r="AV63" s="105"/>
      <c r="AW63" s="106" t="s">
        <v>249</v>
      </c>
      <c r="AX63" s="106" t="s">
        <v>249</v>
      </c>
      <c r="AY63" s="106"/>
      <c r="AZ63" s="106" t="s">
        <v>249</v>
      </c>
      <c r="BA63" s="106" t="s">
        <v>248</v>
      </c>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253</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249</v>
      </c>
      <c r="AB65" s="106" t="s">
        <v>249</v>
      </c>
      <c r="AC65" s="106"/>
      <c r="AD65" s="106"/>
      <c r="AE65" s="106" t="s">
        <v>247</v>
      </c>
      <c r="AF65" s="106" t="s">
        <v>264</v>
      </c>
      <c r="AG65" s="107" t="s">
        <v>248</v>
      </c>
      <c r="AH65" s="105" t="s">
        <v>248</v>
      </c>
      <c r="AI65" s="106"/>
      <c r="AJ65" s="106" t="s">
        <v>249</v>
      </c>
      <c r="AK65" s="106" t="s">
        <v>249</v>
      </c>
      <c r="AL65" s="106"/>
      <c r="AM65" s="106" t="s">
        <v>247</v>
      </c>
      <c r="AN65" s="107" t="s">
        <v>264</v>
      </c>
      <c r="AO65" s="105" t="s">
        <v>248</v>
      </c>
      <c r="AP65" s="106" t="s">
        <v>248</v>
      </c>
      <c r="AQ65" s="106"/>
      <c r="AR65" s="106" t="s">
        <v>249</v>
      </c>
      <c r="AS65" s="106"/>
      <c r="AT65" s="106"/>
      <c r="AU65" s="107" t="s">
        <v>247</v>
      </c>
      <c r="AV65" s="105" t="s">
        <v>264</v>
      </c>
      <c r="AW65" s="106" t="s">
        <v>248</v>
      </c>
      <c r="AX65" s="106" t="s">
        <v>248</v>
      </c>
      <c r="AY65" s="106"/>
      <c r="AZ65" s="106" t="s">
        <v>248</v>
      </c>
      <c r="BA65" s="106" t="s">
        <v>249</v>
      </c>
      <c r="BB65" s="107" t="s">
        <v>249</v>
      </c>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253</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248</v>
      </c>
      <c r="AC67" s="106" t="s">
        <v>249</v>
      </c>
      <c r="AD67" s="106" t="s">
        <v>249</v>
      </c>
      <c r="AE67" s="106"/>
      <c r="AF67" s="106" t="s">
        <v>247</v>
      </c>
      <c r="AG67" s="107" t="s">
        <v>264</v>
      </c>
      <c r="AH67" s="105" t="s">
        <v>249</v>
      </c>
      <c r="AI67" s="106"/>
      <c r="AJ67" s="106" t="s">
        <v>249</v>
      </c>
      <c r="AK67" s="106" t="s">
        <v>249</v>
      </c>
      <c r="AL67" s="106"/>
      <c r="AM67" s="106"/>
      <c r="AN67" s="107" t="s">
        <v>247</v>
      </c>
      <c r="AO67" s="105" t="s">
        <v>264</v>
      </c>
      <c r="AP67" s="106" t="s">
        <v>249</v>
      </c>
      <c r="AQ67" s="106" t="s">
        <v>249</v>
      </c>
      <c r="AR67" s="106" t="s">
        <v>249</v>
      </c>
      <c r="AS67" s="106" t="s">
        <v>248</v>
      </c>
      <c r="AT67" s="106" t="s">
        <v>248</v>
      </c>
      <c r="AU67" s="107"/>
      <c r="AV67" s="105" t="s">
        <v>247</v>
      </c>
      <c r="AW67" s="106" t="s">
        <v>264</v>
      </c>
      <c r="AX67" s="106" t="s">
        <v>248</v>
      </c>
      <c r="AY67" s="106" t="s">
        <v>249</v>
      </c>
      <c r="AZ67" s="106"/>
      <c r="BA67" s="106"/>
      <c r="BB67" s="107" t="s">
        <v>248</v>
      </c>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253</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248</v>
      </c>
      <c r="AB69" s="106"/>
      <c r="AC69" s="106" t="s">
        <v>248</v>
      </c>
      <c r="AD69" s="106"/>
      <c r="AE69" s="106" t="s">
        <v>249</v>
      </c>
      <c r="AF69" s="106"/>
      <c r="AG69" s="107" t="s">
        <v>247</v>
      </c>
      <c r="AH69" s="105" t="s">
        <v>264</v>
      </c>
      <c r="AI69" s="106" t="s">
        <v>249</v>
      </c>
      <c r="AJ69" s="106" t="s">
        <v>249</v>
      </c>
      <c r="AK69" s="106" t="s">
        <v>248</v>
      </c>
      <c r="AL69" s="106" t="s">
        <v>248</v>
      </c>
      <c r="AM69" s="106"/>
      <c r="AN69" s="107" t="s">
        <v>249</v>
      </c>
      <c r="AO69" s="105" t="s">
        <v>247</v>
      </c>
      <c r="AP69" s="106" t="s">
        <v>264</v>
      </c>
      <c r="AQ69" s="106" t="s">
        <v>248</v>
      </c>
      <c r="AR69" s="106"/>
      <c r="AS69" s="106" t="s">
        <v>249</v>
      </c>
      <c r="AT69" s="106" t="s">
        <v>249</v>
      </c>
      <c r="AU69" s="107"/>
      <c r="AV69" s="105"/>
      <c r="AW69" s="106" t="s">
        <v>247</v>
      </c>
      <c r="AX69" s="106" t="s">
        <v>264</v>
      </c>
      <c r="AY69" s="106" t="s">
        <v>248</v>
      </c>
      <c r="AZ69" s="106" t="s">
        <v>249</v>
      </c>
      <c r="BA69" s="106" t="s">
        <v>249</v>
      </c>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253</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290</v>
      </c>
      <c r="AB71" s="106"/>
      <c r="AC71" s="106" t="s">
        <v>249</v>
      </c>
      <c r="AD71" s="106" t="s">
        <v>248</v>
      </c>
      <c r="AE71" s="106" t="s">
        <v>248</v>
      </c>
      <c r="AF71" s="106" t="s">
        <v>248</v>
      </c>
      <c r="AG71" s="107"/>
      <c r="AH71" s="105" t="s">
        <v>247</v>
      </c>
      <c r="AI71" s="106" t="s">
        <v>264</v>
      </c>
      <c r="AJ71" s="106" t="s">
        <v>248</v>
      </c>
      <c r="AK71" s="106"/>
      <c r="AL71" s="106" t="s">
        <v>249</v>
      </c>
      <c r="AM71" s="106" t="s">
        <v>249</v>
      </c>
      <c r="AN71" s="107"/>
      <c r="AO71" s="105"/>
      <c r="AP71" s="106" t="s">
        <v>247</v>
      </c>
      <c r="AQ71" s="106" t="s">
        <v>264</v>
      </c>
      <c r="AR71" s="106" t="s">
        <v>248</v>
      </c>
      <c r="AS71" s="106"/>
      <c r="AT71" s="106" t="s">
        <v>249</v>
      </c>
      <c r="AU71" s="107" t="s">
        <v>249</v>
      </c>
      <c r="AV71" s="105" t="s">
        <v>249</v>
      </c>
      <c r="AW71" s="106"/>
      <c r="AX71" s="106" t="s">
        <v>247</v>
      </c>
      <c r="AY71" s="106" t="s">
        <v>264</v>
      </c>
      <c r="AZ71" s="106" t="s">
        <v>248</v>
      </c>
      <c r="BA71" s="106"/>
      <c r="BB71" s="107" t="s">
        <v>249</v>
      </c>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253</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249</v>
      </c>
      <c r="AB73" s="106"/>
      <c r="AC73" s="106"/>
      <c r="AD73" s="106" t="s">
        <v>249</v>
      </c>
      <c r="AE73" s="106"/>
      <c r="AF73" s="106" t="s">
        <v>249</v>
      </c>
      <c r="AG73" s="107" t="s">
        <v>249</v>
      </c>
      <c r="AH73" s="105"/>
      <c r="AI73" s="106" t="s">
        <v>249</v>
      </c>
      <c r="AJ73" s="106"/>
      <c r="AK73" s="106"/>
      <c r="AL73" s="106" t="s">
        <v>249</v>
      </c>
      <c r="AM73" s="106" t="s">
        <v>248</v>
      </c>
      <c r="AN73" s="107" t="s">
        <v>248</v>
      </c>
      <c r="AO73" s="105" t="s">
        <v>249</v>
      </c>
      <c r="AP73" s="106"/>
      <c r="AQ73" s="106" t="s">
        <v>249</v>
      </c>
      <c r="AR73" s="106"/>
      <c r="AS73" s="106" t="s">
        <v>249</v>
      </c>
      <c r="AT73" s="106"/>
      <c r="AU73" s="107" t="s">
        <v>248</v>
      </c>
      <c r="AV73" s="105" t="s">
        <v>248</v>
      </c>
      <c r="AW73" s="106" t="s">
        <v>249</v>
      </c>
      <c r="AX73" s="106"/>
      <c r="AY73" s="106" t="s">
        <v>249</v>
      </c>
      <c r="AZ73" s="106"/>
      <c r="BA73" s="106" t="s">
        <v>248</v>
      </c>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253</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4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253</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280</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241</v>
      </c>
      <c r="V88" s="223" t="s">
        <v>242</v>
      </c>
      <c r="W88" s="224"/>
      <c r="X88" s="137"/>
      <c r="Y88" s="137"/>
      <c r="Z88" s="125"/>
      <c r="AA88" s="125"/>
      <c r="AB88" s="125"/>
      <c r="AC88" s="127"/>
      <c r="AD88" s="127"/>
      <c r="AE88" s="126" t="s">
        <v>142</v>
      </c>
      <c r="AF88" s="125"/>
      <c r="AG88" s="125"/>
      <c r="AH88" s="125"/>
      <c r="AI88" s="125"/>
      <c r="AJ88" s="125"/>
      <c r="AK88" s="160" t="s">
        <v>241</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0">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252</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263</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topLeftCell="T1" zoomScaleNormal="55" zoomScaleSheetLayoutView="100" workbookViewId="0">
      <selection activeCell="BE3" sqref="BE3:BH3"/>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302</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
      <c r="J2" s="7"/>
      <c r="M2" s="7"/>
      <c r="N2" s="7"/>
      <c r="P2" s="9"/>
      <c r="Q2" s="9"/>
      <c r="R2" s="9"/>
      <c r="S2" s="9"/>
      <c r="T2" s="9"/>
      <c r="U2" s="9"/>
      <c r="V2" s="9"/>
      <c r="W2" s="9"/>
      <c r="AB2" s="142" t="s">
        <v>27</v>
      </c>
      <c r="AC2" s="239">
        <v>8</v>
      </c>
      <c r="AD2" s="239"/>
      <c r="AE2" s="142" t="s">
        <v>28</v>
      </c>
      <c r="AF2" s="240">
        <f>IF(AC2=0,"",YEAR(DATE(2018+AC2,1,1)))</f>
        <v>2026</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240</v>
      </c>
      <c r="BE4" s="241" t="s">
        <v>304</v>
      </c>
      <c r="BF4" s="242"/>
      <c r="BG4" s="242"/>
      <c r="BH4" s="243"/>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256</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270</v>
      </c>
      <c r="AR10" s="38"/>
      <c r="AS10" s="30"/>
      <c r="AT10" s="34"/>
      <c r="AU10" s="34"/>
      <c r="AV10" s="221"/>
      <c r="AW10" s="30"/>
      <c r="AX10" s="222"/>
      <c r="AY10" s="222"/>
      <c r="AZ10" s="222"/>
      <c r="BA10" s="30"/>
      <c r="BB10" s="30"/>
      <c r="BC10" s="31" t="s">
        <v>268</v>
      </c>
      <c r="BD10" s="30"/>
      <c r="BE10" s="233"/>
      <c r="BF10" s="234"/>
      <c r="BG10" s="2" t="s">
        <v>269</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268" t="s">
        <v>20</v>
      </c>
      <c r="C12" s="256" t="s">
        <v>281</v>
      </c>
      <c r="D12" s="282"/>
      <c r="E12" s="214"/>
      <c r="F12" s="211"/>
      <c r="G12" s="214"/>
      <c r="H12" s="211"/>
      <c r="I12" s="285" t="s">
        <v>282</v>
      </c>
      <c r="J12" s="286"/>
      <c r="K12" s="291" t="s">
        <v>283</v>
      </c>
      <c r="L12" s="257"/>
      <c r="M12" s="257"/>
      <c r="N12" s="282"/>
      <c r="O12" s="291" t="s">
        <v>284</v>
      </c>
      <c r="P12" s="257"/>
      <c r="Q12" s="257"/>
      <c r="R12" s="257"/>
      <c r="S12" s="282"/>
      <c r="T12" s="198"/>
      <c r="U12" s="198"/>
      <c r="V12" s="199"/>
      <c r="W12" s="294" t="s">
        <v>285</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286</v>
      </c>
      <c r="BE12" s="251"/>
      <c r="BF12" s="256" t="s">
        <v>287</v>
      </c>
      <c r="BG12" s="257"/>
      <c r="BH12" s="257"/>
      <c r="BI12" s="257"/>
      <c r="BJ12" s="258"/>
    </row>
    <row r="13" spans="2:67" ht="20.25" customHeight="1" x14ac:dyDescent="0.4">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4</v>
      </c>
      <c r="X15" s="151">
        <f>WEEKDAY(DATE($AF$2,$AJ$2,2))</f>
        <v>5</v>
      </c>
      <c r="Y15" s="151">
        <f>WEEKDAY(DATE($AF$2,$AJ$2,3))</f>
        <v>6</v>
      </c>
      <c r="Z15" s="151">
        <f>WEEKDAY(DATE($AF$2,$AJ$2,4))</f>
        <v>7</v>
      </c>
      <c r="AA15" s="151">
        <f>WEEKDAY(DATE($AF$2,$AJ$2,5))</f>
        <v>1</v>
      </c>
      <c r="AB15" s="151">
        <f>WEEKDAY(DATE($AF$2,$AJ$2,6))</f>
        <v>2</v>
      </c>
      <c r="AC15" s="152">
        <f>WEEKDAY(DATE($AF$2,$AJ$2,7))</f>
        <v>3</v>
      </c>
      <c r="AD15" s="153">
        <f>WEEKDAY(DATE($AF$2,$AJ$2,8))</f>
        <v>4</v>
      </c>
      <c r="AE15" s="151">
        <f>WEEKDAY(DATE($AF$2,$AJ$2,9))</f>
        <v>5</v>
      </c>
      <c r="AF15" s="151">
        <f>WEEKDAY(DATE($AF$2,$AJ$2,10))</f>
        <v>6</v>
      </c>
      <c r="AG15" s="151">
        <f>WEEKDAY(DATE($AF$2,$AJ$2,11))</f>
        <v>7</v>
      </c>
      <c r="AH15" s="151">
        <f>WEEKDAY(DATE($AF$2,$AJ$2,12))</f>
        <v>1</v>
      </c>
      <c r="AI15" s="151">
        <f>WEEKDAY(DATE($AF$2,$AJ$2,13))</f>
        <v>2</v>
      </c>
      <c r="AJ15" s="152">
        <f>WEEKDAY(DATE($AF$2,$AJ$2,14))</f>
        <v>3</v>
      </c>
      <c r="AK15" s="153">
        <f>WEEKDAY(DATE($AF$2,$AJ$2,15))</f>
        <v>4</v>
      </c>
      <c r="AL15" s="151">
        <f>WEEKDAY(DATE($AF$2,$AJ$2,16))</f>
        <v>5</v>
      </c>
      <c r="AM15" s="151">
        <f>WEEKDAY(DATE($AF$2,$AJ$2,17))</f>
        <v>6</v>
      </c>
      <c r="AN15" s="151">
        <f>WEEKDAY(DATE($AF$2,$AJ$2,18))</f>
        <v>7</v>
      </c>
      <c r="AO15" s="151">
        <f>WEEKDAY(DATE($AF$2,$AJ$2,19))</f>
        <v>1</v>
      </c>
      <c r="AP15" s="151">
        <f>WEEKDAY(DATE($AF$2,$AJ$2,20))</f>
        <v>2</v>
      </c>
      <c r="AQ15" s="152">
        <f>WEEKDAY(DATE($AF$2,$AJ$2,21))</f>
        <v>3</v>
      </c>
      <c r="AR15" s="153">
        <f>WEEKDAY(DATE($AF$2,$AJ$2,22))</f>
        <v>4</v>
      </c>
      <c r="AS15" s="151">
        <f>WEEKDAY(DATE($AF$2,$AJ$2,23))</f>
        <v>5</v>
      </c>
      <c r="AT15" s="151">
        <f>WEEKDAY(DATE($AF$2,$AJ$2,24))</f>
        <v>6</v>
      </c>
      <c r="AU15" s="151">
        <f>WEEKDAY(DATE($AF$2,$AJ$2,25))</f>
        <v>7</v>
      </c>
      <c r="AV15" s="151">
        <f>WEEKDAY(DATE($AF$2,$AJ$2,26))</f>
        <v>1</v>
      </c>
      <c r="AW15" s="151">
        <f>WEEKDAY(DATE($AF$2,$AJ$2,27))</f>
        <v>2</v>
      </c>
      <c r="AX15" s="152">
        <f>WEEKDAY(DATE($AF$2,$AJ$2,28))</f>
        <v>3</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4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水</v>
      </c>
      <c r="X16" s="157" t="str">
        <f t="shared" ref="X16:AX16" si="0">IF(X15=1,"日",IF(X15=2,"月",IF(X15=3,"火",IF(X15=4,"水",IF(X15=5,"木",IF(X15=6,"金","土"))))))</f>
        <v>木</v>
      </c>
      <c r="Y16" s="157" t="str">
        <f t="shared" si="0"/>
        <v>金</v>
      </c>
      <c r="Z16" s="157" t="str">
        <f t="shared" si="0"/>
        <v>土</v>
      </c>
      <c r="AA16" s="157" t="str">
        <f t="shared" si="0"/>
        <v>日</v>
      </c>
      <c r="AB16" s="157" t="str">
        <f t="shared" si="0"/>
        <v>月</v>
      </c>
      <c r="AC16" s="158" t="str">
        <f t="shared" si="0"/>
        <v>火</v>
      </c>
      <c r="AD16" s="159" t="str">
        <f>IF(AD15=1,"日",IF(AD15=2,"月",IF(AD15=3,"火",IF(AD15=4,"水",IF(AD15=5,"木",IF(AD15=6,"金","土"))))))</f>
        <v>水</v>
      </c>
      <c r="AE16" s="157" t="str">
        <f t="shared" si="0"/>
        <v>木</v>
      </c>
      <c r="AF16" s="157" t="str">
        <f t="shared" si="0"/>
        <v>金</v>
      </c>
      <c r="AG16" s="157" t="str">
        <f t="shared" si="0"/>
        <v>土</v>
      </c>
      <c r="AH16" s="157" t="str">
        <f t="shared" si="0"/>
        <v>日</v>
      </c>
      <c r="AI16" s="157" t="str">
        <f t="shared" si="0"/>
        <v>月</v>
      </c>
      <c r="AJ16" s="158" t="str">
        <f t="shared" si="0"/>
        <v>火</v>
      </c>
      <c r="AK16" s="159" t="str">
        <f>IF(AK15=1,"日",IF(AK15=2,"月",IF(AK15=3,"火",IF(AK15=4,"水",IF(AK15=5,"木",IF(AK15=6,"金","土"))))))</f>
        <v>水</v>
      </c>
      <c r="AL16" s="157" t="str">
        <f t="shared" si="0"/>
        <v>木</v>
      </c>
      <c r="AM16" s="157" t="str">
        <f t="shared" si="0"/>
        <v>金</v>
      </c>
      <c r="AN16" s="157" t="str">
        <f t="shared" si="0"/>
        <v>土</v>
      </c>
      <c r="AO16" s="157" t="str">
        <f t="shared" si="0"/>
        <v>日</v>
      </c>
      <c r="AP16" s="157" t="str">
        <f t="shared" si="0"/>
        <v>月</v>
      </c>
      <c r="AQ16" s="158" t="str">
        <f t="shared" si="0"/>
        <v>火</v>
      </c>
      <c r="AR16" s="159" t="str">
        <f>IF(AR15=1,"日",IF(AR15=2,"月",IF(AR15=3,"火",IF(AR15=4,"水",IF(AR15=5,"木",IF(AR15=6,"金","土"))))))</f>
        <v>水</v>
      </c>
      <c r="AS16" s="157" t="str">
        <f t="shared" si="0"/>
        <v>木</v>
      </c>
      <c r="AT16" s="157" t="str">
        <f t="shared" si="0"/>
        <v>金</v>
      </c>
      <c r="AU16" s="157" t="str">
        <f t="shared" si="0"/>
        <v>土</v>
      </c>
      <c r="AV16" s="157" t="str">
        <f t="shared" si="0"/>
        <v>日</v>
      </c>
      <c r="AW16" s="157" t="str">
        <f t="shared" si="0"/>
        <v>月</v>
      </c>
      <c r="AX16" s="158" t="str">
        <f t="shared" si="0"/>
        <v>火</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
      <c r="B18" s="395"/>
      <c r="C18" s="229"/>
      <c r="D18" s="230"/>
      <c r="E18" s="163"/>
      <c r="F18" s="164">
        <f>C17</f>
        <v>0</v>
      </c>
      <c r="G18" s="163"/>
      <c r="H18" s="164">
        <f>I17</f>
        <v>0</v>
      </c>
      <c r="I18" s="323"/>
      <c r="J18" s="324"/>
      <c r="K18" s="329"/>
      <c r="L18" s="330"/>
      <c r="M18" s="330"/>
      <c r="N18" s="230"/>
      <c r="O18" s="355"/>
      <c r="P18" s="356"/>
      <c r="Q18" s="356"/>
      <c r="R18" s="356"/>
      <c r="S18" s="357"/>
      <c r="T18" s="112" t="s">
        <v>253</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
      <c r="B20" s="395"/>
      <c r="C20" s="229"/>
      <c r="D20" s="230"/>
      <c r="E20" s="163"/>
      <c r="F20" s="164">
        <f>C19</f>
        <v>0</v>
      </c>
      <c r="G20" s="163"/>
      <c r="H20" s="164">
        <f>I19</f>
        <v>0</v>
      </c>
      <c r="I20" s="323"/>
      <c r="J20" s="324"/>
      <c r="K20" s="329"/>
      <c r="L20" s="330"/>
      <c r="M20" s="330"/>
      <c r="N20" s="230"/>
      <c r="O20" s="355"/>
      <c r="P20" s="356"/>
      <c r="Q20" s="356"/>
      <c r="R20" s="356"/>
      <c r="S20" s="357"/>
      <c r="T20" s="112" t="s">
        <v>253</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
      <c r="B22" s="395"/>
      <c r="C22" s="229"/>
      <c r="D22" s="230"/>
      <c r="E22" s="163"/>
      <c r="F22" s="164">
        <f>C21</f>
        <v>0</v>
      </c>
      <c r="G22" s="163"/>
      <c r="H22" s="164">
        <f>I21</f>
        <v>0</v>
      </c>
      <c r="I22" s="323"/>
      <c r="J22" s="324"/>
      <c r="K22" s="329"/>
      <c r="L22" s="330"/>
      <c r="M22" s="330"/>
      <c r="N22" s="230"/>
      <c r="O22" s="355"/>
      <c r="P22" s="356"/>
      <c r="Q22" s="356"/>
      <c r="R22" s="356"/>
      <c r="S22" s="357"/>
      <c r="T22" s="112" t="s">
        <v>253</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
      <c r="B24" s="395"/>
      <c r="C24" s="229"/>
      <c r="D24" s="230"/>
      <c r="E24" s="163"/>
      <c r="F24" s="164">
        <f>C23</f>
        <v>0</v>
      </c>
      <c r="G24" s="163"/>
      <c r="H24" s="164">
        <f>I23</f>
        <v>0</v>
      </c>
      <c r="I24" s="323"/>
      <c r="J24" s="324"/>
      <c r="K24" s="329"/>
      <c r="L24" s="330"/>
      <c r="M24" s="330"/>
      <c r="N24" s="230"/>
      <c r="O24" s="355"/>
      <c r="P24" s="356"/>
      <c r="Q24" s="356"/>
      <c r="R24" s="356"/>
      <c r="S24" s="357"/>
      <c r="T24" s="112" t="s">
        <v>253</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
      <c r="B26" s="395"/>
      <c r="C26" s="229"/>
      <c r="D26" s="230"/>
      <c r="E26" s="163"/>
      <c r="F26" s="164">
        <f>C25</f>
        <v>0</v>
      </c>
      <c r="G26" s="163"/>
      <c r="H26" s="164">
        <f>I25</f>
        <v>0</v>
      </c>
      <c r="I26" s="323"/>
      <c r="J26" s="324"/>
      <c r="K26" s="329"/>
      <c r="L26" s="330"/>
      <c r="M26" s="330"/>
      <c r="N26" s="230"/>
      <c r="O26" s="355"/>
      <c r="P26" s="356"/>
      <c r="Q26" s="356"/>
      <c r="R26" s="356"/>
      <c r="S26" s="357"/>
      <c r="T26" s="196" t="s">
        <v>253</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
      <c r="B28" s="395"/>
      <c r="C28" s="229"/>
      <c r="D28" s="230"/>
      <c r="E28" s="163"/>
      <c r="F28" s="164">
        <f>C27</f>
        <v>0</v>
      </c>
      <c r="G28" s="163"/>
      <c r="H28" s="164">
        <f>I27</f>
        <v>0</v>
      </c>
      <c r="I28" s="323"/>
      <c r="J28" s="324"/>
      <c r="K28" s="329"/>
      <c r="L28" s="330"/>
      <c r="M28" s="330"/>
      <c r="N28" s="230"/>
      <c r="O28" s="355"/>
      <c r="P28" s="356"/>
      <c r="Q28" s="356"/>
      <c r="R28" s="356"/>
      <c r="S28" s="357"/>
      <c r="T28" s="112" t="s">
        <v>253</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
      <c r="B30" s="395"/>
      <c r="C30" s="229"/>
      <c r="D30" s="230"/>
      <c r="E30" s="163"/>
      <c r="F30" s="164">
        <f>C29</f>
        <v>0</v>
      </c>
      <c r="G30" s="163"/>
      <c r="H30" s="164">
        <f>I29</f>
        <v>0</v>
      </c>
      <c r="I30" s="323"/>
      <c r="J30" s="324"/>
      <c r="K30" s="329"/>
      <c r="L30" s="330"/>
      <c r="M30" s="330"/>
      <c r="N30" s="230"/>
      <c r="O30" s="355"/>
      <c r="P30" s="356"/>
      <c r="Q30" s="356"/>
      <c r="R30" s="356"/>
      <c r="S30" s="357"/>
      <c r="T30" s="112" t="s">
        <v>253</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
      <c r="B32" s="395"/>
      <c r="C32" s="229"/>
      <c r="D32" s="230"/>
      <c r="E32" s="163"/>
      <c r="F32" s="164">
        <f>C31</f>
        <v>0</v>
      </c>
      <c r="G32" s="163"/>
      <c r="H32" s="164">
        <f>I31</f>
        <v>0</v>
      </c>
      <c r="I32" s="323"/>
      <c r="J32" s="324"/>
      <c r="K32" s="329"/>
      <c r="L32" s="330"/>
      <c r="M32" s="330"/>
      <c r="N32" s="230"/>
      <c r="O32" s="355"/>
      <c r="P32" s="356"/>
      <c r="Q32" s="356"/>
      <c r="R32" s="356"/>
      <c r="S32" s="357"/>
      <c r="T32" s="112" t="s">
        <v>253</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
      <c r="B34" s="395"/>
      <c r="C34" s="229"/>
      <c r="D34" s="230"/>
      <c r="E34" s="163"/>
      <c r="F34" s="164">
        <f>C33</f>
        <v>0</v>
      </c>
      <c r="G34" s="163"/>
      <c r="H34" s="164">
        <f>I33</f>
        <v>0</v>
      </c>
      <c r="I34" s="323"/>
      <c r="J34" s="324"/>
      <c r="K34" s="329"/>
      <c r="L34" s="330"/>
      <c r="M34" s="330"/>
      <c r="N34" s="230"/>
      <c r="O34" s="355"/>
      <c r="P34" s="356"/>
      <c r="Q34" s="356"/>
      <c r="R34" s="356"/>
      <c r="S34" s="357"/>
      <c r="T34" s="196" t="s">
        <v>253</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
      <c r="B36" s="395"/>
      <c r="C36" s="229"/>
      <c r="D36" s="230"/>
      <c r="E36" s="163"/>
      <c r="F36" s="164">
        <f>C35</f>
        <v>0</v>
      </c>
      <c r="G36" s="163"/>
      <c r="H36" s="164">
        <f>I35</f>
        <v>0</v>
      </c>
      <c r="I36" s="323"/>
      <c r="J36" s="324"/>
      <c r="K36" s="329"/>
      <c r="L36" s="330"/>
      <c r="M36" s="330"/>
      <c r="N36" s="230"/>
      <c r="O36" s="355"/>
      <c r="P36" s="356"/>
      <c r="Q36" s="356"/>
      <c r="R36" s="356"/>
      <c r="S36" s="357"/>
      <c r="T36" s="196" t="s">
        <v>253</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
      <c r="B38" s="395"/>
      <c r="C38" s="229"/>
      <c r="D38" s="230"/>
      <c r="E38" s="163"/>
      <c r="F38" s="164">
        <f>C37</f>
        <v>0</v>
      </c>
      <c r="G38" s="163"/>
      <c r="H38" s="164">
        <f>I37</f>
        <v>0</v>
      </c>
      <c r="I38" s="323"/>
      <c r="J38" s="324"/>
      <c r="K38" s="329"/>
      <c r="L38" s="330"/>
      <c r="M38" s="330"/>
      <c r="N38" s="230"/>
      <c r="O38" s="355"/>
      <c r="P38" s="356"/>
      <c r="Q38" s="356"/>
      <c r="R38" s="356"/>
      <c r="S38" s="357"/>
      <c r="T38" s="196" t="s">
        <v>253</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
      <c r="B40" s="395"/>
      <c r="C40" s="229"/>
      <c r="D40" s="230"/>
      <c r="E40" s="163"/>
      <c r="F40" s="164">
        <f>C39</f>
        <v>0</v>
      </c>
      <c r="G40" s="163"/>
      <c r="H40" s="164">
        <f>I39</f>
        <v>0</v>
      </c>
      <c r="I40" s="323"/>
      <c r="J40" s="324"/>
      <c r="K40" s="329"/>
      <c r="L40" s="330"/>
      <c r="M40" s="330"/>
      <c r="N40" s="230"/>
      <c r="O40" s="355"/>
      <c r="P40" s="356"/>
      <c r="Q40" s="356"/>
      <c r="R40" s="356"/>
      <c r="S40" s="357"/>
      <c r="T40" s="196" t="s">
        <v>253</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
      <c r="B42" s="395"/>
      <c r="C42" s="229"/>
      <c r="D42" s="230"/>
      <c r="E42" s="163"/>
      <c r="F42" s="164">
        <f>C41</f>
        <v>0</v>
      </c>
      <c r="G42" s="163"/>
      <c r="H42" s="164">
        <f>I41</f>
        <v>0</v>
      </c>
      <c r="I42" s="323"/>
      <c r="J42" s="324"/>
      <c r="K42" s="329"/>
      <c r="L42" s="330"/>
      <c r="M42" s="330"/>
      <c r="N42" s="230"/>
      <c r="O42" s="355"/>
      <c r="P42" s="356"/>
      <c r="Q42" s="356"/>
      <c r="R42" s="356"/>
      <c r="S42" s="357"/>
      <c r="T42" s="196" t="s">
        <v>253</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
      <c r="B44" s="395"/>
      <c r="C44" s="229"/>
      <c r="D44" s="230"/>
      <c r="E44" s="163"/>
      <c r="F44" s="164">
        <f>C43</f>
        <v>0</v>
      </c>
      <c r="G44" s="163"/>
      <c r="H44" s="164">
        <f>I43</f>
        <v>0</v>
      </c>
      <c r="I44" s="323"/>
      <c r="J44" s="324"/>
      <c r="K44" s="329"/>
      <c r="L44" s="330"/>
      <c r="M44" s="330"/>
      <c r="N44" s="230"/>
      <c r="O44" s="355"/>
      <c r="P44" s="356"/>
      <c r="Q44" s="356"/>
      <c r="R44" s="356"/>
      <c r="S44" s="357"/>
      <c r="T44" s="196" t="s">
        <v>253</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
      <c r="B46" s="395"/>
      <c r="C46" s="229"/>
      <c r="D46" s="230"/>
      <c r="E46" s="163"/>
      <c r="F46" s="164">
        <f>C45</f>
        <v>0</v>
      </c>
      <c r="G46" s="163"/>
      <c r="H46" s="164">
        <f>I45</f>
        <v>0</v>
      </c>
      <c r="I46" s="323"/>
      <c r="J46" s="324"/>
      <c r="K46" s="329"/>
      <c r="L46" s="330"/>
      <c r="M46" s="330"/>
      <c r="N46" s="230"/>
      <c r="O46" s="355"/>
      <c r="P46" s="356"/>
      <c r="Q46" s="356"/>
      <c r="R46" s="356"/>
      <c r="S46" s="357"/>
      <c r="T46" s="196" t="s">
        <v>253</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
      <c r="B48" s="395"/>
      <c r="C48" s="229"/>
      <c r="D48" s="230"/>
      <c r="E48" s="163"/>
      <c r="F48" s="164">
        <f>C47</f>
        <v>0</v>
      </c>
      <c r="G48" s="163"/>
      <c r="H48" s="164">
        <f>I47</f>
        <v>0</v>
      </c>
      <c r="I48" s="323"/>
      <c r="J48" s="324"/>
      <c r="K48" s="329"/>
      <c r="L48" s="330"/>
      <c r="M48" s="330"/>
      <c r="N48" s="230"/>
      <c r="O48" s="355"/>
      <c r="P48" s="356"/>
      <c r="Q48" s="356"/>
      <c r="R48" s="356"/>
      <c r="S48" s="357"/>
      <c r="T48" s="196" t="s">
        <v>253</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
      <c r="B50" s="395"/>
      <c r="C50" s="229"/>
      <c r="D50" s="230"/>
      <c r="E50" s="163"/>
      <c r="F50" s="164">
        <f>C49</f>
        <v>0</v>
      </c>
      <c r="G50" s="163"/>
      <c r="H50" s="164">
        <f>I49</f>
        <v>0</v>
      </c>
      <c r="I50" s="323"/>
      <c r="J50" s="324"/>
      <c r="K50" s="329"/>
      <c r="L50" s="330"/>
      <c r="M50" s="330"/>
      <c r="N50" s="230"/>
      <c r="O50" s="355"/>
      <c r="P50" s="356"/>
      <c r="Q50" s="356"/>
      <c r="R50" s="356"/>
      <c r="S50" s="357"/>
      <c r="T50" s="196" t="s">
        <v>253</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
      <c r="B52" s="395"/>
      <c r="C52" s="229"/>
      <c r="D52" s="230"/>
      <c r="E52" s="163"/>
      <c r="F52" s="164">
        <f>C51</f>
        <v>0</v>
      </c>
      <c r="G52" s="163"/>
      <c r="H52" s="164">
        <f>I51</f>
        <v>0</v>
      </c>
      <c r="I52" s="323"/>
      <c r="J52" s="324"/>
      <c r="K52" s="329"/>
      <c r="L52" s="330"/>
      <c r="M52" s="330"/>
      <c r="N52" s="230"/>
      <c r="O52" s="355"/>
      <c r="P52" s="356"/>
      <c r="Q52" s="356"/>
      <c r="R52" s="356"/>
      <c r="S52" s="357"/>
      <c r="T52" s="196" t="s">
        <v>253</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
      <c r="B54" s="395"/>
      <c r="C54" s="229"/>
      <c r="D54" s="230"/>
      <c r="E54" s="163"/>
      <c r="F54" s="164">
        <f>C53</f>
        <v>0</v>
      </c>
      <c r="G54" s="163"/>
      <c r="H54" s="164">
        <f>I53</f>
        <v>0</v>
      </c>
      <c r="I54" s="323"/>
      <c r="J54" s="324"/>
      <c r="K54" s="329"/>
      <c r="L54" s="330"/>
      <c r="M54" s="330"/>
      <c r="N54" s="230"/>
      <c r="O54" s="355"/>
      <c r="P54" s="356"/>
      <c r="Q54" s="356"/>
      <c r="R54" s="356"/>
      <c r="S54" s="357"/>
      <c r="T54" s="196" t="s">
        <v>253</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
      <c r="B56" s="395"/>
      <c r="C56" s="229"/>
      <c r="D56" s="230"/>
      <c r="E56" s="163"/>
      <c r="F56" s="164">
        <f>C55</f>
        <v>0</v>
      </c>
      <c r="G56" s="163"/>
      <c r="H56" s="164">
        <f>I55</f>
        <v>0</v>
      </c>
      <c r="I56" s="323"/>
      <c r="J56" s="324"/>
      <c r="K56" s="329"/>
      <c r="L56" s="330"/>
      <c r="M56" s="330"/>
      <c r="N56" s="230"/>
      <c r="O56" s="355"/>
      <c r="P56" s="356"/>
      <c r="Q56" s="356"/>
      <c r="R56" s="356"/>
      <c r="S56" s="357"/>
      <c r="T56" s="196" t="s">
        <v>253</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
      <c r="B58" s="395"/>
      <c r="C58" s="229"/>
      <c r="D58" s="230"/>
      <c r="E58" s="163"/>
      <c r="F58" s="164">
        <f>C57</f>
        <v>0</v>
      </c>
      <c r="G58" s="163"/>
      <c r="H58" s="164">
        <f>I57</f>
        <v>0</v>
      </c>
      <c r="I58" s="323"/>
      <c r="J58" s="324"/>
      <c r="K58" s="329"/>
      <c r="L58" s="330"/>
      <c r="M58" s="330"/>
      <c r="N58" s="230"/>
      <c r="O58" s="355"/>
      <c r="P58" s="356"/>
      <c r="Q58" s="356"/>
      <c r="R58" s="356"/>
      <c r="S58" s="357"/>
      <c r="T58" s="196" t="s">
        <v>253</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
      <c r="B60" s="395"/>
      <c r="C60" s="229"/>
      <c r="D60" s="230"/>
      <c r="E60" s="163"/>
      <c r="F60" s="164">
        <f>C59</f>
        <v>0</v>
      </c>
      <c r="G60" s="163"/>
      <c r="H60" s="164">
        <f>I59</f>
        <v>0</v>
      </c>
      <c r="I60" s="323"/>
      <c r="J60" s="324"/>
      <c r="K60" s="329"/>
      <c r="L60" s="330"/>
      <c r="M60" s="330"/>
      <c r="N60" s="230"/>
      <c r="O60" s="355"/>
      <c r="P60" s="356"/>
      <c r="Q60" s="356"/>
      <c r="R60" s="356"/>
      <c r="S60" s="357"/>
      <c r="T60" s="196" t="s">
        <v>253</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
      <c r="B62" s="395"/>
      <c r="C62" s="229"/>
      <c r="D62" s="230"/>
      <c r="E62" s="163"/>
      <c r="F62" s="164">
        <f>C61</f>
        <v>0</v>
      </c>
      <c r="G62" s="163"/>
      <c r="H62" s="164">
        <f>I61</f>
        <v>0</v>
      </c>
      <c r="I62" s="323"/>
      <c r="J62" s="324"/>
      <c r="K62" s="329"/>
      <c r="L62" s="330"/>
      <c r="M62" s="330"/>
      <c r="N62" s="230"/>
      <c r="O62" s="355"/>
      <c r="P62" s="356"/>
      <c r="Q62" s="356"/>
      <c r="R62" s="356"/>
      <c r="S62" s="357"/>
      <c r="T62" s="196" t="s">
        <v>253</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
      <c r="B64" s="395"/>
      <c r="C64" s="229"/>
      <c r="D64" s="230"/>
      <c r="E64" s="163"/>
      <c r="F64" s="164">
        <f>C63</f>
        <v>0</v>
      </c>
      <c r="G64" s="163"/>
      <c r="H64" s="164">
        <f>I63</f>
        <v>0</v>
      </c>
      <c r="I64" s="323"/>
      <c r="J64" s="324"/>
      <c r="K64" s="329"/>
      <c r="L64" s="330"/>
      <c r="M64" s="330"/>
      <c r="N64" s="230"/>
      <c r="O64" s="355"/>
      <c r="P64" s="356"/>
      <c r="Q64" s="356"/>
      <c r="R64" s="356"/>
      <c r="S64" s="357"/>
      <c r="T64" s="196" t="s">
        <v>253</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
      <c r="B66" s="395"/>
      <c r="C66" s="229"/>
      <c r="D66" s="230"/>
      <c r="E66" s="163"/>
      <c r="F66" s="164">
        <f>C65</f>
        <v>0</v>
      </c>
      <c r="G66" s="163"/>
      <c r="H66" s="164">
        <f>I65</f>
        <v>0</v>
      </c>
      <c r="I66" s="323"/>
      <c r="J66" s="324"/>
      <c r="K66" s="329"/>
      <c r="L66" s="330"/>
      <c r="M66" s="330"/>
      <c r="N66" s="230"/>
      <c r="O66" s="355"/>
      <c r="P66" s="356"/>
      <c r="Q66" s="356"/>
      <c r="R66" s="356"/>
      <c r="S66" s="357"/>
      <c r="T66" s="196" t="s">
        <v>253</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
      <c r="B68" s="395"/>
      <c r="C68" s="229"/>
      <c r="D68" s="230"/>
      <c r="E68" s="163"/>
      <c r="F68" s="164">
        <f>C67</f>
        <v>0</v>
      </c>
      <c r="G68" s="163"/>
      <c r="H68" s="164">
        <f>I67</f>
        <v>0</v>
      </c>
      <c r="I68" s="323"/>
      <c r="J68" s="324"/>
      <c r="K68" s="329"/>
      <c r="L68" s="330"/>
      <c r="M68" s="330"/>
      <c r="N68" s="230"/>
      <c r="O68" s="355"/>
      <c r="P68" s="356"/>
      <c r="Q68" s="356"/>
      <c r="R68" s="356"/>
      <c r="S68" s="357"/>
      <c r="T68" s="196" t="s">
        <v>253</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
      <c r="B70" s="395"/>
      <c r="C70" s="229"/>
      <c r="D70" s="230"/>
      <c r="E70" s="163"/>
      <c r="F70" s="164">
        <f>C69</f>
        <v>0</v>
      </c>
      <c r="G70" s="163"/>
      <c r="H70" s="164">
        <f>I69</f>
        <v>0</v>
      </c>
      <c r="I70" s="323"/>
      <c r="J70" s="324"/>
      <c r="K70" s="329"/>
      <c r="L70" s="330"/>
      <c r="M70" s="330"/>
      <c r="N70" s="230"/>
      <c r="O70" s="355"/>
      <c r="P70" s="356"/>
      <c r="Q70" s="356"/>
      <c r="R70" s="356"/>
      <c r="S70" s="357"/>
      <c r="T70" s="196" t="s">
        <v>253</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
      <c r="B72" s="395"/>
      <c r="C72" s="229"/>
      <c r="D72" s="230"/>
      <c r="E72" s="163"/>
      <c r="F72" s="164">
        <f>C71</f>
        <v>0</v>
      </c>
      <c r="G72" s="163"/>
      <c r="H72" s="164">
        <f>I71</f>
        <v>0</v>
      </c>
      <c r="I72" s="323"/>
      <c r="J72" s="324"/>
      <c r="K72" s="329"/>
      <c r="L72" s="330"/>
      <c r="M72" s="330"/>
      <c r="N72" s="230"/>
      <c r="O72" s="355"/>
      <c r="P72" s="356"/>
      <c r="Q72" s="356"/>
      <c r="R72" s="356"/>
      <c r="S72" s="357"/>
      <c r="T72" s="196" t="s">
        <v>253</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
      <c r="B74" s="395"/>
      <c r="C74" s="379"/>
      <c r="D74" s="380"/>
      <c r="E74" s="207"/>
      <c r="F74" s="208">
        <f>C73</f>
        <v>0</v>
      </c>
      <c r="G74" s="207"/>
      <c r="H74" s="208">
        <f>I73</f>
        <v>0</v>
      </c>
      <c r="I74" s="381"/>
      <c r="J74" s="382"/>
      <c r="K74" s="383"/>
      <c r="L74" s="384"/>
      <c r="M74" s="384"/>
      <c r="N74" s="380"/>
      <c r="O74" s="355"/>
      <c r="P74" s="356"/>
      <c r="Q74" s="356"/>
      <c r="R74" s="356"/>
      <c r="S74" s="357"/>
      <c r="T74" s="196" t="s">
        <v>253</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
      <c r="B76" s="395"/>
      <c r="C76" s="379"/>
      <c r="D76" s="380"/>
      <c r="E76" s="207"/>
      <c r="F76" s="208">
        <f>C75</f>
        <v>0</v>
      </c>
      <c r="G76" s="207"/>
      <c r="H76" s="208">
        <f>I75</f>
        <v>0</v>
      </c>
      <c r="I76" s="381"/>
      <c r="J76" s="382"/>
      <c r="K76" s="383"/>
      <c r="L76" s="384"/>
      <c r="M76" s="384"/>
      <c r="N76" s="380"/>
      <c r="O76" s="355"/>
      <c r="P76" s="356"/>
      <c r="Q76" s="356"/>
      <c r="R76" s="356"/>
      <c r="S76" s="357"/>
      <c r="T76" s="196" t="s">
        <v>253</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
      <c r="B78" s="395"/>
      <c r="C78" s="379"/>
      <c r="D78" s="380"/>
      <c r="E78" s="207"/>
      <c r="F78" s="208">
        <f>C77</f>
        <v>0</v>
      </c>
      <c r="G78" s="207"/>
      <c r="H78" s="208">
        <f>I77</f>
        <v>0</v>
      </c>
      <c r="I78" s="381"/>
      <c r="J78" s="382"/>
      <c r="K78" s="383"/>
      <c r="L78" s="384"/>
      <c r="M78" s="384"/>
      <c r="N78" s="380"/>
      <c r="O78" s="355"/>
      <c r="P78" s="356"/>
      <c r="Q78" s="356"/>
      <c r="R78" s="356"/>
      <c r="S78" s="357"/>
      <c r="T78" s="196" t="s">
        <v>253</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
      <c r="B80" s="395"/>
      <c r="C80" s="379"/>
      <c r="D80" s="380"/>
      <c r="E80" s="207"/>
      <c r="F80" s="208">
        <f>C79</f>
        <v>0</v>
      </c>
      <c r="G80" s="207"/>
      <c r="H80" s="208">
        <f>I79</f>
        <v>0</v>
      </c>
      <c r="I80" s="381"/>
      <c r="J80" s="382"/>
      <c r="K80" s="383"/>
      <c r="L80" s="384"/>
      <c r="M80" s="384"/>
      <c r="N80" s="380"/>
      <c r="O80" s="355"/>
      <c r="P80" s="356"/>
      <c r="Q80" s="356"/>
      <c r="R80" s="356"/>
      <c r="S80" s="357"/>
      <c r="T80" s="196" t="s">
        <v>253</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
      <c r="B82" s="395"/>
      <c r="C82" s="379"/>
      <c r="D82" s="380"/>
      <c r="E82" s="207"/>
      <c r="F82" s="208">
        <f>C81</f>
        <v>0</v>
      </c>
      <c r="G82" s="207"/>
      <c r="H82" s="208">
        <f>I81</f>
        <v>0</v>
      </c>
      <c r="I82" s="381"/>
      <c r="J82" s="382"/>
      <c r="K82" s="383"/>
      <c r="L82" s="384"/>
      <c r="M82" s="384"/>
      <c r="N82" s="380"/>
      <c r="O82" s="355"/>
      <c r="P82" s="356"/>
      <c r="Q82" s="356"/>
      <c r="R82" s="356"/>
      <c r="S82" s="357"/>
      <c r="T82" s="196" t="s">
        <v>253</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
      <c r="B84" s="395"/>
      <c r="C84" s="379"/>
      <c r="D84" s="380"/>
      <c r="E84" s="207"/>
      <c r="F84" s="208">
        <f>C83</f>
        <v>0</v>
      </c>
      <c r="G84" s="207"/>
      <c r="H84" s="208">
        <f>I83</f>
        <v>0</v>
      </c>
      <c r="I84" s="381"/>
      <c r="J84" s="382"/>
      <c r="K84" s="383"/>
      <c r="L84" s="384"/>
      <c r="M84" s="384"/>
      <c r="N84" s="380"/>
      <c r="O84" s="355"/>
      <c r="P84" s="356"/>
      <c r="Q84" s="356"/>
      <c r="R84" s="356"/>
      <c r="S84" s="357"/>
      <c r="T84" s="196" t="s">
        <v>253</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
      <c r="B86" s="395"/>
      <c r="C86" s="379"/>
      <c r="D86" s="380"/>
      <c r="E86" s="207"/>
      <c r="F86" s="208">
        <f>C85</f>
        <v>0</v>
      </c>
      <c r="G86" s="207"/>
      <c r="H86" s="208">
        <f>I85</f>
        <v>0</v>
      </c>
      <c r="I86" s="381"/>
      <c r="J86" s="382"/>
      <c r="K86" s="383"/>
      <c r="L86" s="384"/>
      <c r="M86" s="384"/>
      <c r="N86" s="380"/>
      <c r="O86" s="355"/>
      <c r="P86" s="356"/>
      <c r="Q86" s="356"/>
      <c r="R86" s="356"/>
      <c r="S86" s="357"/>
      <c r="T86" s="196" t="s">
        <v>253</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
      <c r="B88" s="395"/>
      <c r="C88" s="379"/>
      <c r="D88" s="380"/>
      <c r="E88" s="207"/>
      <c r="F88" s="208">
        <f>C87</f>
        <v>0</v>
      </c>
      <c r="G88" s="207"/>
      <c r="H88" s="208">
        <f>I87</f>
        <v>0</v>
      </c>
      <c r="I88" s="381"/>
      <c r="J88" s="382"/>
      <c r="K88" s="383"/>
      <c r="L88" s="384"/>
      <c r="M88" s="384"/>
      <c r="N88" s="380"/>
      <c r="O88" s="355"/>
      <c r="P88" s="356"/>
      <c r="Q88" s="356"/>
      <c r="R88" s="356"/>
      <c r="S88" s="357"/>
      <c r="T88" s="196" t="s">
        <v>253</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
      <c r="B90" s="395"/>
      <c r="C90" s="379"/>
      <c r="D90" s="380"/>
      <c r="E90" s="207"/>
      <c r="F90" s="208">
        <f>C89</f>
        <v>0</v>
      </c>
      <c r="G90" s="207"/>
      <c r="H90" s="208">
        <f>I89</f>
        <v>0</v>
      </c>
      <c r="I90" s="381"/>
      <c r="J90" s="382"/>
      <c r="K90" s="383"/>
      <c r="L90" s="384"/>
      <c r="M90" s="384"/>
      <c r="N90" s="380"/>
      <c r="O90" s="355"/>
      <c r="P90" s="356"/>
      <c r="Q90" s="356"/>
      <c r="R90" s="356"/>
      <c r="S90" s="357"/>
      <c r="T90" s="196" t="s">
        <v>253</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
      <c r="B92" s="395"/>
      <c r="C92" s="379"/>
      <c r="D92" s="380"/>
      <c r="E92" s="207"/>
      <c r="F92" s="208">
        <f>C91</f>
        <v>0</v>
      </c>
      <c r="G92" s="207"/>
      <c r="H92" s="208">
        <f>I91</f>
        <v>0</v>
      </c>
      <c r="I92" s="381"/>
      <c r="J92" s="382"/>
      <c r="K92" s="383"/>
      <c r="L92" s="384"/>
      <c r="M92" s="384"/>
      <c r="N92" s="380"/>
      <c r="O92" s="355"/>
      <c r="P92" s="356"/>
      <c r="Q92" s="356"/>
      <c r="R92" s="356"/>
      <c r="S92" s="357"/>
      <c r="T92" s="196" t="s">
        <v>253</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
      <c r="B94" s="395"/>
      <c r="C94" s="379"/>
      <c r="D94" s="380"/>
      <c r="E94" s="207"/>
      <c r="F94" s="208">
        <f>C93</f>
        <v>0</v>
      </c>
      <c r="G94" s="207"/>
      <c r="H94" s="208">
        <f>I93</f>
        <v>0</v>
      </c>
      <c r="I94" s="381"/>
      <c r="J94" s="382"/>
      <c r="K94" s="383"/>
      <c r="L94" s="384"/>
      <c r="M94" s="384"/>
      <c r="N94" s="380"/>
      <c r="O94" s="355"/>
      <c r="P94" s="356"/>
      <c r="Q94" s="356"/>
      <c r="R94" s="356"/>
      <c r="S94" s="357"/>
      <c r="T94" s="196" t="s">
        <v>253</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
      <c r="B96" s="395"/>
      <c r="C96" s="379"/>
      <c r="D96" s="380"/>
      <c r="E96" s="207"/>
      <c r="F96" s="208">
        <f>C95</f>
        <v>0</v>
      </c>
      <c r="G96" s="207"/>
      <c r="H96" s="208">
        <f>I95</f>
        <v>0</v>
      </c>
      <c r="I96" s="381"/>
      <c r="J96" s="382"/>
      <c r="K96" s="383"/>
      <c r="L96" s="384"/>
      <c r="M96" s="384"/>
      <c r="N96" s="380"/>
      <c r="O96" s="355"/>
      <c r="P96" s="356"/>
      <c r="Q96" s="356"/>
      <c r="R96" s="356"/>
      <c r="S96" s="357"/>
      <c r="T96" s="196" t="s">
        <v>253</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
      <c r="B98" s="395"/>
      <c r="C98" s="379"/>
      <c r="D98" s="380"/>
      <c r="E98" s="207"/>
      <c r="F98" s="208">
        <f>C97</f>
        <v>0</v>
      </c>
      <c r="G98" s="207"/>
      <c r="H98" s="208">
        <f>I97</f>
        <v>0</v>
      </c>
      <c r="I98" s="381"/>
      <c r="J98" s="382"/>
      <c r="K98" s="383"/>
      <c r="L98" s="384"/>
      <c r="M98" s="384"/>
      <c r="N98" s="380"/>
      <c r="O98" s="355"/>
      <c r="P98" s="356"/>
      <c r="Q98" s="356"/>
      <c r="R98" s="356"/>
      <c r="S98" s="357"/>
      <c r="T98" s="196" t="s">
        <v>253</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
      <c r="B100" s="395"/>
      <c r="C100" s="379"/>
      <c r="D100" s="380"/>
      <c r="E100" s="207"/>
      <c r="F100" s="208">
        <f>C99</f>
        <v>0</v>
      </c>
      <c r="G100" s="207"/>
      <c r="H100" s="208">
        <f>I99</f>
        <v>0</v>
      </c>
      <c r="I100" s="381"/>
      <c r="J100" s="382"/>
      <c r="K100" s="383"/>
      <c r="L100" s="384"/>
      <c r="M100" s="384"/>
      <c r="N100" s="380"/>
      <c r="O100" s="355"/>
      <c r="P100" s="356"/>
      <c r="Q100" s="356"/>
      <c r="R100" s="356"/>
      <c r="S100" s="357"/>
      <c r="T100" s="196" t="s">
        <v>253</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253</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253</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253</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253</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253</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253</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253</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253</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253</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253</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253</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253</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253</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253</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253</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253</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253</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253</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253</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253</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253</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253</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253</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253</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253</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253</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253</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253</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253</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253</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253</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253</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253</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253</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253</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253</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253</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253</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253</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253</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253</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253</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253</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253</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253</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253</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253</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253</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253</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253</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253</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253</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253</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253</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253</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253</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253</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4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253</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288</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241</v>
      </c>
      <c r="R228" s="223" t="s">
        <v>242</v>
      </c>
      <c r="S228" s="224"/>
      <c r="T228" s="137"/>
      <c r="U228" s="137"/>
      <c r="V228" s="125"/>
      <c r="W228" s="125"/>
      <c r="X228" s="125"/>
      <c r="Y228" s="127"/>
      <c r="Z228" s="127"/>
      <c r="AA228" s="126" t="s">
        <v>142</v>
      </c>
      <c r="AB228" s="125"/>
      <c r="AC228" s="125"/>
      <c r="AD228" s="125"/>
      <c r="AE228" s="125"/>
      <c r="AF228" s="125"/>
      <c r="AG228" s="160" t="s">
        <v>241</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9">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tabSelected="1" view="pageBreakPreview" topLeftCell="AD1" zoomScaleNormal="55" zoomScaleSheetLayoutView="100" workbookViewId="0">
      <selection activeCell="BI4" sqref="BI4:BL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302</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
      <c r="N2" s="7"/>
      <c r="Q2" s="7"/>
      <c r="R2" s="7"/>
      <c r="T2" s="9"/>
      <c r="U2" s="9"/>
      <c r="V2" s="9"/>
      <c r="W2" s="9"/>
      <c r="X2" s="9"/>
      <c r="Y2" s="9"/>
      <c r="Z2" s="9"/>
      <c r="AA2" s="9"/>
      <c r="AF2" s="142" t="s">
        <v>27</v>
      </c>
      <c r="AG2" s="239">
        <v>8</v>
      </c>
      <c r="AH2" s="239"/>
      <c r="AI2" s="142" t="s">
        <v>28</v>
      </c>
      <c r="AJ2" s="240">
        <f>IF(AG2=0,"",YEAR(DATE(2018+AG2,1,1)))</f>
        <v>2026</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240</v>
      </c>
      <c r="BI4" s="241" t="s">
        <v>303</v>
      </c>
      <c r="BJ4" s="242"/>
      <c r="BK4" s="242"/>
      <c r="BL4" s="243"/>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256</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270</v>
      </c>
      <c r="AV10" s="38"/>
      <c r="AW10" s="30"/>
      <c r="AX10" s="34"/>
      <c r="AY10" s="34"/>
      <c r="AZ10" s="221"/>
      <c r="BA10" s="30"/>
      <c r="BB10" s="222"/>
      <c r="BC10" s="222"/>
      <c r="BD10" s="222"/>
      <c r="BE10" s="30"/>
      <c r="BF10" s="30"/>
      <c r="BG10" s="31" t="s">
        <v>268</v>
      </c>
      <c r="BH10" s="30"/>
      <c r="BI10" s="233"/>
      <c r="BJ10" s="234"/>
      <c r="BK10" s="2" t="s">
        <v>269</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68" t="s">
        <v>20</v>
      </c>
      <c r="C12" s="271" t="s">
        <v>271</v>
      </c>
      <c r="D12" s="256" t="s">
        <v>272</v>
      </c>
      <c r="E12" s="274"/>
      <c r="F12" s="275"/>
      <c r="G12" s="256" t="s">
        <v>273</v>
      </c>
      <c r="H12" s="282"/>
      <c r="I12" s="186"/>
      <c r="J12" s="183"/>
      <c r="K12" s="186"/>
      <c r="L12" s="183"/>
      <c r="M12" s="285" t="s">
        <v>274</v>
      </c>
      <c r="N12" s="286"/>
      <c r="O12" s="291" t="s">
        <v>275</v>
      </c>
      <c r="P12" s="257"/>
      <c r="Q12" s="257"/>
      <c r="R12" s="282"/>
      <c r="S12" s="291" t="s">
        <v>276</v>
      </c>
      <c r="T12" s="257"/>
      <c r="U12" s="257"/>
      <c r="V12" s="257"/>
      <c r="W12" s="282"/>
      <c r="X12" s="198"/>
      <c r="Y12" s="198"/>
      <c r="Z12" s="199"/>
      <c r="AA12" s="294" t="s">
        <v>277</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278</v>
      </c>
      <c r="BI12" s="251"/>
      <c r="BJ12" s="256" t="s">
        <v>279</v>
      </c>
      <c r="BK12" s="257"/>
      <c r="BL12" s="257"/>
      <c r="BM12" s="257"/>
      <c r="BN12" s="258"/>
    </row>
    <row r="13" spans="2:71" ht="20.25" customHeight="1" x14ac:dyDescent="0.4">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4</v>
      </c>
      <c r="AB15" s="151">
        <f>WEEKDAY(DATE($AJ$2,$AN$2,2))</f>
        <v>5</v>
      </c>
      <c r="AC15" s="151">
        <f>WEEKDAY(DATE($AJ$2,$AN$2,3))</f>
        <v>6</v>
      </c>
      <c r="AD15" s="151">
        <f>WEEKDAY(DATE($AJ$2,$AN$2,4))</f>
        <v>7</v>
      </c>
      <c r="AE15" s="151">
        <f>WEEKDAY(DATE($AJ$2,$AN$2,5))</f>
        <v>1</v>
      </c>
      <c r="AF15" s="151">
        <f>WEEKDAY(DATE($AJ$2,$AN$2,6))</f>
        <v>2</v>
      </c>
      <c r="AG15" s="152">
        <f>WEEKDAY(DATE($AJ$2,$AN$2,7))</f>
        <v>3</v>
      </c>
      <c r="AH15" s="153">
        <f>WEEKDAY(DATE($AJ$2,$AN$2,8))</f>
        <v>4</v>
      </c>
      <c r="AI15" s="151">
        <f>WEEKDAY(DATE($AJ$2,$AN$2,9))</f>
        <v>5</v>
      </c>
      <c r="AJ15" s="151">
        <f>WEEKDAY(DATE($AJ$2,$AN$2,10))</f>
        <v>6</v>
      </c>
      <c r="AK15" s="151">
        <f>WEEKDAY(DATE($AJ$2,$AN$2,11))</f>
        <v>7</v>
      </c>
      <c r="AL15" s="151">
        <f>WEEKDAY(DATE($AJ$2,$AN$2,12))</f>
        <v>1</v>
      </c>
      <c r="AM15" s="151">
        <f>WEEKDAY(DATE($AJ$2,$AN$2,13))</f>
        <v>2</v>
      </c>
      <c r="AN15" s="152">
        <f>WEEKDAY(DATE($AJ$2,$AN$2,14))</f>
        <v>3</v>
      </c>
      <c r="AO15" s="153">
        <f>WEEKDAY(DATE($AJ$2,$AN$2,15))</f>
        <v>4</v>
      </c>
      <c r="AP15" s="151">
        <f>WEEKDAY(DATE($AJ$2,$AN$2,16))</f>
        <v>5</v>
      </c>
      <c r="AQ15" s="151">
        <f>WEEKDAY(DATE($AJ$2,$AN$2,17))</f>
        <v>6</v>
      </c>
      <c r="AR15" s="151">
        <f>WEEKDAY(DATE($AJ$2,$AN$2,18))</f>
        <v>7</v>
      </c>
      <c r="AS15" s="151">
        <f>WEEKDAY(DATE($AJ$2,$AN$2,19))</f>
        <v>1</v>
      </c>
      <c r="AT15" s="151">
        <f>WEEKDAY(DATE($AJ$2,$AN$2,20))</f>
        <v>2</v>
      </c>
      <c r="AU15" s="152">
        <f>WEEKDAY(DATE($AJ$2,$AN$2,21))</f>
        <v>3</v>
      </c>
      <c r="AV15" s="153">
        <f>WEEKDAY(DATE($AJ$2,$AN$2,22))</f>
        <v>4</v>
      </c>
      <c r="AW15" s="151">
        <f>WEEKDAY(DATE($AJ$2,$AN$2,23))</f>
        <v>5</v>
      </c>
      <c r="AX15" s="151">
        <f>WEEKDAY(DATE($AJ$2,$AN$2,24))</f>
        <v>6</v>
      </c>
      <c r="AY15" s="151">
        <f>WEEKDAY(DATE($AJ$2,$AN$2,25))</f>
        <v>7</v>
      </c>
      <c r="AZ15" s="151">
        <f>WEEKDAY(DATE($AJ$2,$AN$2,26))</f>
        <v>1</v>
      </c>
      <c r="BA15" s="151">
        <f>WEEKDAY(DATE($AJ$2,$AN$2,27))</f>
        <v>2</v>
      </c>
      <c r="BB15" s="152">
        <f>WEEKDAY(DATE($AJ$2,$AN$2,28))</f>
        <v>3</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4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水</v>
      </c>
      <c r="AB16" s="157" t="str">
        <f t="shared" ref="AB16:BB16" si="0">IF(AB15=1,"日",IF(AB15=2,"月",IF(AB15=3,"火",IF(AB15=4,"水",IF(AB15=5,"木",IF(AB15=6,"金","土"))))))</f>
        <v>木</v>
      </c>
      <c r="AC16" s="157" t="str">
        <f t="shared" si="0"/>
        <v>金</v>
      </c>
      <c r="AD16" s="157" t="str">
        <f t="shared" si="0"/>
        <v>土</v>
      </c>
      <c r="AE16" s="157" t="str">
        <f t="shared" si="0"/>
        <v>日</v>
      </c>
      <c r="AF16" s="157" t="str">
        <f t="shared" si="0"/>
        <v>月</v>
      </c>
      <c r="AG16" s="158" t="str">
        <f t="shared" si="0"/>
        <v>火</v>
      </c>
      <c r="AH16" s="159" t="str">
        <f>IF(AH15=1,"日",IF(AH15=2,"月",IF(AH15=3,"火",IF(AH15=4,"水",IF(AH15=5,"木",IF(AH15=6,"金","土"))))))</f>
        <v>水</v>
      </c>
      <c r="AI16" s="157" t="str">
        <f t="shared" si="0"/>
        <v>木</v>
      </c>
      <c r="AJ16" s="157" t="str">
        <f t="shared" si="0"/>
        <v>金</v>
      </c>
      <c r="AK16" s="157" t="str">
        <f t="shared" si="0"/>
        <v>土</v>
      </c>
      <c r="AL16" s="157" t="str">
        <f t="shared" si="0"/>
        <v>日</v>
      </c>
      <c r="AM16" s="157" t="str">
        <f t="shared" si="0"/>
        <v>月</v>
      </c>
      <c r="AN16" s="158" t="str">
        <f t="shared" si="0"/>
        <v>火</v>
      </c>
      <c r="AO16" s="159" t="str">
        <f>IF(AO15=1,"日",IF(AO15=2,"月",IF(AO15=3,"火",IF(AO15=4,"水",IF(AO15=5,"木",IF(AO15=6,"金","土"))))))</f>
        <v>水</v>
      </c>
      <c r="AP16" s="157" t="str">
        <f t="shared" si="0"/>
        <v>木</v>
      </c>
      <c r="AQ16" s="157" t="str">
        <f t="shared" si="0"/>
        <v>金</v>
      </c>
      <c r="AR16" s="157" t="str">
        <f t="shared" si="0"/>
        <v>土</v>
      </c>
      <c r="AS16" s="157" t="str">
        <f t="shared" si="0"/>
        <v>日</v>
      </c>
      <c r="AT16" s="157" t="str">
        <f t="shared" si="0"/>
        <v>月</v>
      </c>
      <c r="AU16" s="158" t="str">
        <f t="shared" si="0"/>
        <v>火</v>
      </c>
      <c r="AV16" s="159" t="str">
        <f>IF(AV15=1,"日",IF(AV15=2,"月",IF(AV15=3,"火",IF(AV15=4,"水",IF(AV15=5,"木",IF(AV15=6,"金","土"))))))</f>
        <v>水</v>
      </c>
      <c r="AW16" s="157" t="str">
        <f t="shared" si="0"/>
        <v>木</v>
      </c>
      <c r="AX16" s="157" t="str">
        <f t="shared" si="0"/>
        <v>金</v>
      </c>
      <c r="AY16" s="157" t="str">
        <f t="shared" si="0"/>
        <v>土</v>
      </c>
      <c r="AZ16" s="157" t="str">
        <f t="shared" si="0"/>
        <v>日</v>
      </c>
      <c r="BA16" s="157" t="str">
        <f t="shared" si="0"/>
        <v>月</v>
      </c>
      <c r="BB16" s="158" t="str">
        <f t="shared" si="0"/>
        <v>火</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253</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253</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253</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253</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253</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253</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253</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253</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253</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253</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253</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253</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253</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253</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253</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253</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253</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253</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253</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253</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253</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253</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253</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253</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253</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253</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253</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253</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253</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253</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253</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253</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253</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253</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253</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253</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253</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253</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253</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253</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253</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253</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253</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253</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253</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253</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253</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253</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253</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253</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253</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253</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253</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253</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253</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253</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253</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253</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253</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253</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253</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253</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253</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253</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253</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253</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253</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253</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253</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253</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253</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253</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253</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253</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253</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253</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253</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253</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253</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253</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253</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253</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253</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253</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253</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253</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253</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253</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253</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253</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253</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253</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253</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253</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253</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253</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253</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253</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253</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4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253</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280</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241</v>
      </c>
      <c r="V228" s="223" t="s">
        <v>242</v>
      </c>
      <c r="W228" s="224"/>
      <c r="X228" s="137"/>
      <c r="Y228" s="137"/>
      <c r="Z228" s="125"/>
      <c r="AA228" s="125"/>
      <c r="AB228" s="125"/>
      <c r="AC228" s="127"/>
      <c r="AD228" s="127"/>
      <c r="AE228" s="126" t="s">
        <v>142</v>
      </c>
      <c r="AF228" s="125"/>
      <c r="AG228" s="125"/>
      <c r="AH228" s="125"/>
      <c r="AI228" s="125"/>
      <c r="AJ228" s="125"/>
      <c r="AK228" s="160" t="s">
        <v>241</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0">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252</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265</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298</v>
      </c>
      <c r="D49" s="86"/>
    </row>
    <row r="50" spans="3:4" x14ac:dyDescent="0.4">
      <c r="C50" s="86" t="s">
        <v>299</v>
      </c>
      <c r="D50" s="86"/>
    </row>
    <row r="51" spans="3:4" x14ac:dyDescent="0.4">
      <c r="C51" s="86" t="s">
        <v>300</v>
      </c>
      <c r="D51" s="86"/>
    </row>
    <row r="52" spans="3:4" x14ac:dyDescent="0.4">
      <c r="C52" s="86" t="s">
        <v>301</v>
      </c>
      <c r="D52" s="86"/>
    </row>
    <row r="53" spans="3:4" x14ac:dyDescent="0.4">
      <c r="C53" s="86" t="s">
        <v>237</v>
      </c>
      <c r="D53" s="86"/>
    </row>
    <row r="54" spans="3:4" x14ac:dyDescent="0.4">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08"/>
  <sheetViews>
    <sheetView zoomScaleNormal="100" workbookViewId="0">
      <selection activeCell="H13" sqref="H13"/>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255</v>
      </c>
      <c r="C10" s="47"/>
      <c r="D10" s="46"/>
      <c r="E10" s="46"/>
      <c r="F10" s="46"/>
    </row>
    <row r="11" spans="2:11" s="48" customFormat="1" ht="20.25" customHeight="1" x14ac:dyDescent="0.4">
      <c r="B11" s="46"/>
      <c r="C11" s="47"/>
      <c r="D11" s="46"/>
    </row>
    <row r="12" spans="2:11" s="48" customFormat="1" ht="20.25" customHeight="1" x14ac:dyDescent="0.4">
      <c r="B12" s="46" t="s">
        <v>305</v>
      </c>
      <c r="C12" s="47"/>
      <c r="D12" s="46"/>
    </row>
    <row r="13" spans="2:11" s="48" customFormat="1" ht="20.25" customHeight="1" x14ac:dyDescent="0.4">
      <c r="B13" s="46"/>
      <c r="C13" s="47"/>
      <c r="D13" s="46"/>
    </row>
    <row r="14" spans="2:11" s="48" customFormat="1" ht="20.25" customHeight="1" x14ac:dyDescent="0.4">
      <c r="B14" s="46" t="s">
        <v>306</v>
      </c>
      <c r="C14" s="47"/>
      <c r="D14" s="46"/>
    </row>
    <row r="15" spans="2:11" s="48" customFormat="1" ht="20.25" customHeight="1" x14ac:dyDescent="0.4">
      <c r="B15" s="46" t="s">
        <v>289</v>
      </c>
      <c r="C15" s="47"/>
      <c r="D15" s="46"/>
    </row>
    <row r="16" spans="2:11" s="48" customFormat="1" ht="20.25" customHeight="1" x14ac:dyDescent="0.4">
      <c r="B16" s="46"/>
      <c r="C16" s="47"/>
      <c r="D16" s="46"/>
    </row>
    <row r="17" spans="2:25" s="48" customFormat="1" ht="17.45" customHeight="1" x14ac:dyDescent="0.4">
      <c r="B17" s="46" t="s">
        <v>307</v>
      </c>
      <c r="C17" s="46"/>
      <c r="D17" s="46"/>
    </row>
    <row r="18" spans="2:25" s="48" customFormat="1" ht="17.45" customHeight="1" x14ac:dyDescent="0.4">
      <c r="B18" s="46" t="s">
        <v>292</v>
      </c>
      <c r="C18" s="46"/>
      <c r="D18" s="46"/>
    </row>
    <row r="19" spans="2:25" s="48" customFormat="1" ht="17.45" customHeight="1" x14ac:dyDescent="0.4">
      <c r="B19" s="46"/>
      <c r="C19" s="46"/>
      <c r="D19" s="46"/>
    </row>
    <row r="20" spans="2:25" s="48" customFormat="1" ht="17.45" customHeight="1" x14ac:dyDescent="0.4">
      <c r="B20" s="46"/>
      <c r="C20" s="22" t="s">
        <v>20</v>
      </c>
      <c r="D20" s="22" t="s">
        <v>3</v>
      </c>
    </row>
    <row r="21" spans="2:25" s="48" customFormat="1" ht="17.45" customHeight="1" x14ac:dyDescent="0.4">
      <c r="B21" s="46"/>
      <c r="C21" s="22">
        <v>1</v>
      </c>
      <c r="D21" s="52" t="s">
        <v>70</v>
      </c>
    </row>
    <row r="22" spans="2:25" s="48" customFormat="1" ht="17.45" customHeight="1" x14ac:dyDescent="0.4">
      <c r="B22" s="46"/>
      <c r="C22" s="22">
        <v>2</v>
      </c>
      <c r="D22" s="52" t="s">
        <v>101</v>
      </c>
    </row>
    <row r="23" spans="2:25" s="48" customFormat="1" ht="17.45" customHeight="1" x14ac:dyDescent="0.4">
      <c r="B23" s="46"/>
      <c r="C23" s="22">
        <v>3</v>
      </c>
      <c r="D23" s="52" t="s">
        <v>102</v>
      </c>
    </row>
    <row r="24" spans="2:25" s="48" customFormat="1" ht="17.45" customHeight="1" x14ac:dyDescent="0.4">
      <c r="B24" s="46"/>
      <c r="C24" s="22">
        <v>4</v>
      </c>
      <c r="D24" s="52" t="s">
        <v>103</v>
      </c>
    </row>
    <row r="25" spans="2:25" s="48" customFormat="1" ht="17.45" customHeight="1" x14ac:dyDescent="0.4">
      <c r="B25" s="46"/>
      <c r="C25" s="22">
        <v>5</v>
      </c>
      <c r="D25" s="52" t="s">
        <v>104</v>
      </c>
    </row>
    <row r="26" spans="2:25" s="48" customFormat="1" ht="17.45" customHeight="1" x14ac:dyDescent="0.4">
      <c r="B26" s="46"/>
      <c r="C26" s="22">
        <v>6</v>
      </c>
      <c r="D26" s="52" t="s">
        <v>105</v>
      </c>
    </row>
    <row r="27" spans="2:25" s="48" customFormat="1" ht="17.45" customHeight="1" x14ac:dyDescent="0.4">
      <c r="B27" s="46"/>
      <c r="C27" s="22">
        <v>7</v>
      </c>
      <c r="D27" s="52" t="s">
        <v>106</v>
      </c>
    </row>
    <row r="28" spans="2:25" s="48" customFormat="1" ht="17.45" customHeight="1" x14ac:dyDescent="0.4">
      <c r="B28" s="46"/>
      <c r="C28" s="22">
        <v>8</v>
      </c>
      <c r="D28" s="52" t="s">
        <v>71</v>
      </c>
    </row>
    <row r="29" spans="2:25" s="48" customFormat="1" ht="17.45" customHeight="1" x14ac:dyDescent="0.4">
      <c r="B29" s="46"/>
      <c r="C29" s="49"/>
      <c r="D29" s="51"/>
    </row>
    <row r="30" spans="2:25" s="48" customFormat="1" ht="17.45" customHeight="1" x14ac:dyDescent="0.4">
      <c r="B30" s="46" t="s">
        <v>308</v>
      </c>
      <c r="C30" s="46"/>
      <c r="D30" s="46"/>
      <c r="E30" s="53"/>
      <c r="F30" s="53"/>
    </row>
    <row r="31" spans="2:25" s="48" customFormat="1" ht="17.45" customHeight="1" x14ac:dyDescent="0.4">
      <c r="B31" s="46" t="s">
        <v>93</v>
      </c>
      <c r="C31" s="46"/>
      <c r="D31" s="46"/>
      <c r="E31" s="53"/>
      <c r="F31" s="53"/>
    </row>
    <row r="32" spans="2:25" s="48" customFormat="1" ht="17.45" customHeight="1" x14ac:dyDescent="0.4">
      <c r="B32" s="46"/>
      <c r="C32" s="46"/>
      <c r="D32" s="46"/>
      <c r="E32" s="53"/>
      <c r="F32" s="53"/>
      <c r="G32" s="54"/>
      <c r="H32" s="54"/>
      <c r="J32" s="54"/>
      <c r="K32" s="54"/>
      <c r="L32" s="54"/>
      <c r="M32" s="54"/>
      <c r="N32" s="54"/>
      <c r="O32" s="54"/>
      <c r="R32" s="54"/>
      <c r="S32" s="54"/>
      <c r="T32" s="54"/>
      <c r="W32" s="54"/>
      <c r="X32" s="54"/>
      <c r="Y32" s="54"/>
    </row>
    <row r="33" spans="2:51" s="48" customFormat="1" ht="17.45" customHeight="1" x14ac:dyDescent="0.4">
      <c r="B33" s="46"/>
      <c r="C33" s="22" t="s">
        <v>4</v>
      </c>
      <c r="D33" s="22" t="s">
        <v>5</v>
      </c>
      <c r="E33" s="53"/>
      <c r="F33" s="53"/>
      <c r="G33" s="54"/>
      <c r="H33" s="54"/>
      <c r="J33" s="54"/>
      <c r="K33" s="54"/>
      <c r="L33" s="54"/>
      <c r="M33" s="54"/>
      <c r="N33" s="54"/>
      <c r="O33" s="54"/>
      <c r="R33" s="54"/>
      <c r="S33" s="54"/>
      <c r="T33" s="54"/>
      <c r="W33" s="54"/>
      <c r="X33" s="54"/>
      <c r="Y33" s="54"/>
    </row>
    <row r="34" spans="2:51" s="48" customFormat="1" ht="17.45" customHeight="1" x14ac:dyDescent="0.4">
      <c r="B34" s="46"/>
      <c r="C34" s="22" t="s">
        <v>6</v>
      </c>
      <c r="D34" s="52" t="s">
        <v>94</v>
      </c>
      <c r="E34" s="53"/>
      <c r="F34" s="53"/>
      <c r="G34" s="54"/>
      <c r="H34" s="54"/>
      <c r="J34" s="54"/>
      <c r="K34" s="54"/>
      <c r="L34" s="54"/>
      <c r="M34" s="54"/>
      <c r="N34" s="54"/>
      <c r="O34" s="54"/>
      <c r="R34" s="54"/>
      <c r="S34" s="54"/>
      <c r="T34" s="54"/>
      <c r="W34" s="54"/>
      <c r="X34" s="54"/>
      <c r="Y34" s="54"/>
    </row>
    <row r="35" spans="2:51" s="48" customFormat="1" ht="17.45" customHeight="1" x14ac:dyDescent="0.4">
      <c r="B35" s="46"/>
      <c r="C35" s="22" t="s">
        <v>7</v>
      </c>
      <c r="D35" s="52" t="s">
        <v>95</v>
      </c>
      <c r="E35" s="53"/>
      <c r="F35" s="53"/>
      <c r="G35" s="54"/>
      <c r="H35" s="54"/>
      <c r="J35" s="54"/>
      <c r="K35" s="54"/>
      <c r="L35" s="54"/>
      <c r="M35" s="54"/>
      <c r="N35" s="54"/>
      <c r="O35" s="54"/>
      <c r="R35" s="54"/>
      <c r="S35" s="54"/>
      <c r="T35" s="54"/>
      <c r="W35" s="54"/>
      <c r="X35" s="54"/>
      <c r="Y35" s="54"/>
    </row>
    <row r="36" spans="2:51" s="48" customFormat="1" ht="17.45" customHeight="1" x14ac:dyDescent="0.4">
      <c r="B36" s="46"/>
      <c r="C36" s="22" t="s">
        <v>8</v>
      </c>
      <c r="D36" s="52" t="s">
        <v>96</v>
      </c>
      <c r="E36" s="53"/>
      <c r="F36" s="53"/>
      <c r="G36" s="54"/>
      <c r="H36" s="54"/>
      <c r="J36" s="54"/>
      <c r="K36" s="54"/>
      <c r="L36" s="54"/>
      <c r="M36" s="54"/>
      <c r="N36" s="54"/>
      <c r="O36" s="54"/>
      <c r="R36" s="54"/>
      <c r="S36" s="54"/>
      <c r="T36" s="54"/>
      <c r="W36" s="54"/>
      <c r="X36" s="54"/>
      <c r="Y36" s="54"/>
    </row>
    <row r="37" spans="2:51" s="48" customFormat="1" ht="17.45" customHeight="1" x14ac:dyDescent="0.4">
      <c r="B37" s="46"/>
      <c r="C37" s="22" t="s">
        <v>9</v>
      </c>
      <c r="D37" s="52" t="s">
        <v>206</v>
      </c>
      <c r="E37" s="53"/>
      <c r="F37" s="53"/>
      <c r="G37" s="54"/>
      <c r="H37" s="54"/>
      <c r="J37" s="54"/>
      <c r="K37" s="54"/>
      <c r="L37" s="54"/>
      <c r="M37" s="54"/>
      <c r="N37" s="54"/>
      <c r="O37" s="54"/>
      <c r="R37" s="54"/>
      <c r="S37" s="54"/>
      <c r="T37" s="54"/>
      <c r="W37" s="54"/>
      <c r="X37" s="54"/>
      <c r="Y37" s="54"/>
    </row>
    <row r="38" spans="2:51" s="48" customFormat="1" ht="17.45" customHeight="1" x14ac:dyDescent="0.4">
      <c r="B38" s="46"/>
      <c r="C38" s="46"/>
      <c r="D38" s="46"/>
      <c r="E38" s="53"/>
      <c r="F38" s="53"/>
      <c r="G38" s="54"/>
      <c r="H38" s="54"/>
      <c r="J38" s="54"/>
      <c r="K38" s="54"/>
      <c r="L38" s="54"/>
      <c r="M38" s="54"/>
      <c r="N38" s="54"/>
      <c r="O38" s="54"/>
      <c r="R38" s="54"/>
      <c r="S38" s="54"/>
      <c r="T38" s="54"/>
      <c r="W38" s="54"/>
      <c r="X38" s="54"/>
      <c r="Y38" s="54"/>
    </row>
    <row r="39" spans="2:51" s="48" customFormat="1" ht="17.45" customHeight="1" x14ac:dyDescent="0.4">
      <c r="B39" s="46"/>
      <c r="C39" s="55" t="s">
        <v>10</v>
      </c>
      <c r="D39" s="46"/>
      <c r="E39" s="53"/>
      <c r="F39" s="53"/>
      <c r="G39" s="54"/>
      <c r="H39" s="54"/>
      <c r="J39" s="54"/>
      <c r="K39" s="54"/>
      <c r="L39" s="54"/>
      <c r="M39" s="54"/>
      <c r="N39" s="54"/>
      <c r="O39" s="54"/>
      <c r="R39" s="54"/>
      <c r="S39" s="54"/>
      <c r="T39" s="54"/>
      <c r="W39" s="54"/>
      <c r="X39" s="54"/>
      <c r="Y39" s="54"/>
    </row>
    <row r="40" spans="2:51" s="48" customFormat="1" ht="17.45" customHeight="1" x14ac:dyDescent="0.4">
      <c r="B40" s="53"/>
      <c r="C40" s="46" t="s">
        <v>97</v>
      </c>
      <c r="D40" s="53"/>
      <c r="E40" s="53"/>
      <c r="F40" s="55"/>
      <c r="G40" s="54"/>
      <c r="H40" s="54"/>
      <c r="J40" s="54"/>
      <c r="K40" s="54"/>
      <c r="L40" s="54"/>
      <c r="M40" s="54"/>
      <c r="N40" s="54"/>
      <c r="O40" s="54"/>
      <c r="R40" s="54"/>
      <c r="S40" s="54"/>
      <c r="T40" s="54"/>
      <c r="W40" s="54"/>
      <c r="X40" s="54"/>
      <c r="Y40" s="54"/>
    </row>
    <row r="41" spans="2:51" s="48" customFormat="1" ht="17.45" customHeight="1" x14ac:dyDescent="0.4">
      <c r="B41" s="53"/>
      <c r="C41" s="46" t="s">
        <v>207</v>
      </c>
      <c r="D41" s="53"/>
      <c r="E41" s="53"/>
      <c r="F41" s="46"/>
      <c r="G41" s="54"/>
      <c r="H41" s="54"/>
      <c r="J41" s="54"/>
      <c r="K41" s="54"/>
      <c r="L41" s="54"/>
      <c r="M41" s="54"/>
      <c r="N41" s="54"/>
      <c r="O41" s="54"/>
      <c r="R41" s="54"/>
      <c r="S41" s="54"/>
      <c r="T41" s="54"/>
      <c r="W41" s="54"/>
      <c r="X41" s="54"/>
      <c r="Y41" s="54"/>
    </row>
    <row r="42" spans="2:51" s="48" customFormat="1" ht="17.45" customHeight="1" x14ac:dyDescent="0.4">
      <c r="B42" s="46"/>
      <c r="C42" s="46"/>
      <c r="D42" s="46"/>
      <c r="E42" s="55"/>
      <c r="F42" s="54"/>
      <c r="G42" s="54"/>
      <c r="H42" s="54"/>
      <c r="J42" s="54"/>
      <c r="K42" s="54"/>
      <c r="L42" s="54"/>
      <c r="M42" s="54"/>
      <c r="N42" s="54"/>
      <c r="O42" s="54"/>
      <c r="R42" s="54"/>
      <c r="S42" s="54"/>
      <c r="T42" s="54"/>
      <c r="W42" s="54"/>
      <c r="X42" s="54"/>
      <c r="Y42" s="54"/>
    </row>
    <row r="43" spans="2:51" s="48" customFormat="1" ht="17.45" customHeight="1" x14ac:dyDescent="0.4">
      <c r="B43" s="46" t="s">
        <v>309</v>
      </c>
      <c r="C43" s="46"/>
      <c r="D43" s="46"/>
    </row>
    <row r="44" spans="2:51" s="48" customFormat="1" ht="17.45" customHeight="1" x14ac:dyDescent="0.4">
      <c r="B44" s="46" t="s">
        <v>199</v>
      </c>
      <c r="C44" s="46"/>
      <c r="D44" s="46"/>
      <c r="AH44" s="21"/>
      <c r="AI44" s="21"/>
      <c r="AJ44" s="21"/>
      <c r="AK44" s="21"/>
      <c r="AL44" s="21"/>
      <c r="AM44" s="21"/>
      <c r="AN44" s="21"/>
      <c r="AO44" s="21"/>
      <c r="AP44" s="21"/>
      <c r="AQ44" s="21"/>
      <c r="AR44" s="21"/>
      <c r="AS44" s="21"/>
    </row>
    <row r="45" spans="2:51" s="48" customFormat="1" ht="17.45" customHeight="1" x14ac:dyDescent="0.4">
      <c r="B45" s="56" t="s">
        <v>200</v>
      </c>
      <c r="C45" s="53"/>
      <c r="D45" s="53"/>
      <c r="E45" s="57"/>
      <c r="F45" s="57"/>
      <c r="G45" s="57"/>
      <c r="H45" s="57"/>
      <c r="I45" s="57"/>
      <c r="J45" s="57"/>
      <c r="K45" s="57"/>
      <c r="L45" s="57"/>
      <c r="M45" s="57"/>
      <c r="N45" s="57"/>
      <c r="O45" s="58"/>
      <c r="P45" s="58"/>
      <c r="Q45" s="57"/>
      <c r="R45" s="58"/>
      <c r="S45" s="57"/>
      <c r="T45" s="57"/>
      <c r="U45" s="58"/>
      <c r="V45" s="21"/>
      <c r="W45" s="21"/>
      <c r="X45" s="21"/>
      <c r="Y45" s="57"/>
      <c r="Z45" s="57"/>
      <c r="AA45" s="57"/>
      <c r="AB45" s="57"/>
      <c r="AC45" s="21"/>
      <c r="AD45" s="57"/>
      <c r="AE45" s="58"/>
      <c r="AF45" s="58"/>
      <c r="AG45" s="58"/>
      <c r="AH45" s="58"/>
      <c r="AI45" s="59"/>
      <c r="AJ45" s="58"/>
      <c r="AK45" s="58"/>
      <c r="AL45" s="58"/>
      <c r="AM45" s="58"/>
      <c r="AN45" s="58"/>
      <c r="AO45" s="58"/>
      <c r="AP45" s="58"/>
      <c r="AQ45" s="58"/>
      <c r="AR45" s="58"/>
      <c r="AS45" s="58"/>
      <c r="AT45" s="58"/>
      <c r="AU45" s="58"/>
      <c r="AV45" s="58"/>
      <c r="AW45" s="58"/>
      <c r="AX45" s="58"/>
      <c r="AY45" s="59"/>
    </row>
    <row r="46" spans="2:51" s="48" customFormat="1" ht="17.45" customHeight="1" x14ac:dyDescent="0.4">
      <c r="F46" s="21"/>
    </row>
    <row r="47" spans="2:51" s="48" customFormat="1" ht="17.45" customHeight="1" x14ac:dyDescent="0.4">
      <c r="B47" s="46" t="s">
        <v>310</v>
      </c>
      <c r="C47" s="46"/>
    </row>
    <row r="48" spans="2:51" s="48" customFormat="1" ht="17.45" customHeight="1" x14ac:dyDescent="0.4">
      <c r="B48" s="46"/>
      <c r="C48" s="46"/>
    </row>
    <row r="49" spans="2:54" s="48" customFormat="1" ht="17.45" customHeight="1" x14ac:dyDescent="0.4">
      <c r="B49" s="46" t="s">
        <v>311</v>
      </c>
      <c r="C49" s="46"/>
    </row>
    <row r="50" spans="2:54" s="48" customFormat="1" ht="17.45" customHeight="1" x14ac:dyDescent="0.4">
      <c r="B50" s="46" t="s">
        <v>257</v>
      </c>
      <c r="C50" s="46"/>
    </row>
    <row r="51" spans="2:54" s="48" customFormat="1" ht="17.45" customHeight="1" x14ac:dyDescent="0.4">
      <c r="B51" s="46"/>
      <c r="C51" s="46"/>
    </row>
    <row r="52" spans="2:54" s="48" customFormat="1" ht="17.45" customHeight="1" x14ac:dyDescent="0.4">
      <c r="B52" s="46" t="s">
        <v>312</v>
      </c>
      <c r="C52" s="46"/>
    </row>
    <row r="53" spans="2:54" s="48" customFormat="1" ht="17.45" customHeight="1" x14ac:dyDescent="0.4">
      <c r="B53" s="46" t="s">
        <v>98</v>
      </c>
      <c r="C53" s="46"/>
    </row>
    <row r="54" spans="2:54" s="48" customFormat="1" ht="17.45" customHeight="1" x14ac:dyDescent="0.4">
      <c r="B54" s="46"/>
      <c r="C54" s="46"/>
    </row>
    <row r="55" spans="2:54" s="48" customFormat="1" ht="17.45" customHeight="1" x14ac:dyDescent="0.4">
      <c r="B55" s="46" t="s">
        <v>313</v>
      </c>
      <c r="C55" s="46"/>
      <c r="D55" s="46"/>
    </row>
    <row r="56" spans="2:54" s="48" customFormat="1" ht="17.45" customHeight="1" x14ac:dyDescent="0.4">
      <c r="B56" s="46"/>
      <c r="C56" s="46"/>
      <c r="D56" s="46"/>
    </row>
    <row r="57" spans="2:54" s="48" customFormat="1" ht="17.45" customHeight="1" x14ac:dyDescent="0.4">
      <c r="B57" s="53" t="s">
        <v>314</v>
      </c>
      <c r="C57" s="53"/>
      <c r="D57" s="46"/>
    </row>
    <row r="58" spans="2:54" s="48" customFormat="1" ht="17.45" customHeight="1" x14ac:dyDescent="0.4">
      <c r="B58" s="53" t="s">
        <v>99</v>
      </c>
      <c r="C58" s="53"/>
      <c r="D58" s="46"/>
    </row>
    <row r="59" spans="2:54" s="48" customFormat="1" ht="17.45" customHeight="1" x14ac:dyDescent="0.4">
      <c r="B59" s="53" t="s">
        <v>258</v>
      </c>
    </row>
    <row r="60" spans="2:54" s="48" customFormat="1" ht="17.45" customHeight="1" x14ac:dyDescent="0.4">
      <c r="B60" s="53"/>
    </row>
    <row r="61" spans="2:54" s="48" customFormat="1" ht="17.45" customHeight="1" x14ac:dyDescent="0.4">
      <c r="B61" s="53" t="s">
        <v>315</v>
      </c>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row>
    <row r="62" spans="2:54" s="48" customFormat="1" ht="17.45" customHeight="1" x14ac:dyDescent="0.4">
      <c r="B62" s="209" t="s">
        <v>259</v>
      </c>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row>
    <row r="63" spans="2:54" ht="18.75" customHeight="1" x14ac:dyDescent="0.4">
      <c r="B63" s="210" t="s">
        <v>260</v>
      </c>
    </row>
    <row r="64" spans="2:54" ht="18.75" customHeight="1" x14ac:dyDescent="0.4">
      <c r="B64" s="209" t="s">
        <v>261</v>
      </c>
    </row>
    <row r="65" spans="2:2" ht="18.75" customHeight="1" x14ac:dyDescent="0.4">
      <c r="B65" s="210" t="s">
        <v>262</v>
      </c>
    </row>
    <row r="66" spans="2:2" ht="18.75" customHeight="1" x14ac:dyDescent="0.4">
      <c r="B66" s="209" t="s">
        <v>295</v>
      </c>
    </row>
    <row r="67" spans="2:2" ht="18.75" customHeight="1" x14ac:dyDescent="0.4">
      <c r="B67" s="209" t="s">
        <v>296</v>
      </c>
    </row>
    <row r="68" spans="2:2" ht="18.75" customHeight="1" x14ac:dyDescent="0.4">
      <c r="B68" s="209" t="s">
        <v>297</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18"/>
  <sheetViews>
    <sheetView workbookViewId="0">
      <selection activeCell="B1" sqref="B1"/>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255</v>
      </c>
      <c r="C10" s="47"/>
      <c r="D10" s="46"/>
      <c r="E10" s="46"/>
      <c r="F10" s="46"/>
    </row>
    <row r="11" spans="2:11" s="48" customFormat="1" ht="20.25" customHeight="1" x14ac:dyDescent="0.4">
      <c r="B11" s="46"/>
      <c r="C11" s="47"/>
      <c r="D11" s="46"/>
    </row>
    <row r="12" spans="2:11" s="48" customFormat="1" ht="20.25" customHeight="1" x14ac:dyDescent="0.4">
      <c r="B12" s="46" t="s">
        <v>305</v>
      </c>
      <c r="C12" s="47"/>
      <c r="D12" s="46"/>
    </row>
    <row r="13" spans="2:11" s="48" customFormat="1" ht="20.25" customHeight="1" x14ac:dyDescent="0.4">
      <c r="B13" s="46"/>
      <c r="C13" s="47"/>
      <c r="D13" s="46"/>
    </row>
    <row r="14" spans="2:11" s="48" customFormat="1" ht="20.25" customHeight="1" x14ac:dyDescent="0.4">
      <c r="B14" s="46" t="s">
        <v>306</v>
      </c>
      <c r="C14" s="47"/>
      <c r="D14" s="46"/>
    </row>
    <row r="15" spans="2:11" s="48" customFormat="1" ht="20.25" customHeight="1" x14ac:dyDescent="0.4">
      <c r="B15" s="46" t="s">
        <v>289</v>
      </c>
      <c r="C15" s="47"/>
      <c r="D15" s="46"/>
    </row>
    <row r="16" spans="2:11" s="48" customFormat="1" ht="20.25" customHeight="1" x14ac:dyDescent="0.4">
      <c r="B16" s="46"/>
      <c r="C16" s="47"/>
      <c r="D16" s="46"/>
    </row>
    <row r="17" spans="2:4" s="48" customFormat="1" ht="20.25" customHeight="1" x14ac:dyDescent="0.4">
      <c r="B17" s="46" t="s">
        <v>316</v>
      </c>
      <c r="C17" s="47"/>
      <c r="D17" s="46"/>
    </row>
    <row r="18" spans="2:4" s="48" customFormat="1" ht="20.25" customHeight="1" x14ac:dyDescent="0.4">
      <c r="B18" s="46" t="s">
        <v>194</v>
      </c>
      <c r="C18" s="47"/>
      <c r="D18" s="46"/>
    </row>
    <row r="19" spans="2:4" s="48" customFormat="1" ht="20.25" customHeight="1" x14ac:dyDescent="0.4">
      <c r="B19" s="46" t="s">
        <v>195</v>
      </c>
      <c r="C19" s="47"/>
      <c r="D19" s="46"/>
    </row>
    <row r="20" spans="2:4" s="48" customFormat="1" ht="20.25" customHeight="1" x14ac:dyDescent="0.4">
      <c r="B20" s="46"/>
      <c r="C20" s="47"/>
      <c r="D20" s="46"/>
    </row>
    <row r="21" spans="2:4" s="48" customFormat="1" ht="20.25" customHeight="1" x14ac:dyDescent="0.4">
      <c r="B21" s="46" t="s">
        <v>317</v>
      </c>
      <c r="C21" s="47"/>
      <c r="D21" s="46"/>
    </row>
    <row r="22" spans="2:4" s="48" customFormat="1" ht="20.25" customHeight="1" x14ac:dyDescent="0.4">
      <c r="B22" s="46" t="s">
        <v>196</v>
      </c>
      <c r="C22" s="47"/>
      <c r="D22" s="46"/>
    </row>
    <row r="23" spans="2:4" s="48" customFormat="1" ht="20.25" customHeight="1" x14ac:dyDescent="0.4">
      <c r="B23" s="46" t="s">
        <v>197</v>
      </c>
      <c r="C23" s="47"/>
      <c r="D23" s="46"/>
    </row>
    <row r="24" spans="2:4" s="48" customFormat="1" ht="20.25" customHeight="1" x14ac:dyDescent="0.4">
      <c r="B24" s="46" t="s">
        <v>198</v>
      </c>
      <c r="C24" s="47"/>
      <c r="D24" s="46"/>
    </row>
    <row r="25" spans="2:4" s="48" customFormat="1" ht="20.25" customHeight="1" x14ac:dyDescent="0.4">
      <c r="B25" s="46"/>
      <c r="C25" s="46"/>
      <c r="D25" s="46"/>
    </row>
    <row r="26" spans="2:4" s="48" customFormat="1" ht="17.45" customHeight="1" x14ac:dyDescent="0.4">
      <c r="B26" s="46" t="s">
        <v>318</v>
      </c>
      <c r="C26" s="46"/>
      <c r="D26" s="46"/>
    </row>
    <row r="27" spans="2:4" s="48" customFormat="1" ht="17.45" customHeight="1" x14ac:dyDescent="0.4">
      <c r="B27" s="46" t="s">
        <v>193</v>
      </c>
      <c r="C27" s="46"/>
      <c r="D27" s="46"/>
    </row>
    <row r="28" spans="2:4" s="48" customFormat="1" ht="17.45" customHeight="1" x14ac:dyDescent="0.4">
      <c r="B28" s="46"/>
      <c r="C28" s="46"/>
      <c r="D28" s="46"/>
    </row>
    <row r="29" spans="2:4" s="48" customFormat="1" ht="17.45" customHeight="1" x14ac:dyDescent="0.4">
      <c r="B29" s="46"/>
      <c r="C29" s="22" t="s">
        <v>20</v>
      </c>
      <c r="D29" s="22" t="s">
        <v>3</v>
      </c>
    </row>
    <row r="30" spans="2:4" s="48" customFormat="1" ht="17.45" customHeight="1" x14ac:dyDescent="0.4">
      <c r="B30" s="46"/>
      <c r="C30" s="22">
        <v>1</v>
      </c>
      <c r="D30" s="52" t="s">
        <v>70</v>
      </c>
    </row>
    <row r="31" spans="2:4" s="48" customFormat="1" ht="17.45" customHeight="1" x14ac:dyDescent="0.4">
      <c r="B31" s="46"/>
      <c r="C31" s="22">
        <v>2</v>
      </c>
      <c r="D31" s="52" t="s">
        <v>101</v>
      </c>
    </row>
    <row r="32" spans="2:4" s="48" customFormat="1" ht="17.45" customHeight="1" x14ac:dyDescent="0.4">
      <c r="B32" s="46"/>
      <c r="C32" s="22">
        <v>3</v>
      </c>
      <c r="D32" s="52" t="s">
        <v>102</v>
      </c>
    </row>
    <row r="33" spans="2:25" s="48" customFormat="1" ht="17.45" customHeight="1" x14ac:dyDescent="0.4">
      <c r="B33" s="46"/>
      <c r="C33" s="22">
        <v>4</v>
      </c>
      <c r="D33" s="52" t="s">
        <v>103</v>
      </c>
    </row>
    <row r="34" spans="2:25" s="48" customFormat="1" ht="17.45" customHeight="1" x14ac:dyDescent="0.4">
      <c r="B34" s="46"/>
      <c r="C34" s="22">
        <v>5</v>
      </c>
      <c r="D34" s="52" t="s">
        <v>104</v>
      </c>
    </row>
    <row r="35" spans="2:25" s="48" customFormat="1" ht="17.45" customHeight="1" x14ac:dyDescent="0.4">
      <c r="B35" s="46"/>
      <c r="C35" s="22">
        <v>6</v>
      </c>
      <c r="D35" s="52" t="s">
        <v>105</v>
      </c>
    </row>
    <row r="36" spans="2:25" s="48" customFormat="1" ht="17.45" customHeight="1" x14ac:dyDescent="0.4">
      <c r="B36" s="46"/>
      <c r="C36" s="22">
        <v>7</v>
      </c>
      <c r="D36" s="52" t="s">
        <v>106</v>
      </c>
    </row>
    <row r="37" spans="2:25" s="48" customFormat="1" ht="17.45" customHeight="1" x14ac:dyDescent="0.4">
      <c r="B37" s="46"/>
      <c r="C37" s="22">
        <v>8</v>
      </c>
      <c r="D37" s="52" t="s">
        <v>71</v>
      </c>
    </row>
    <row r="38" spans="2:25" s="48" customFormat="1" ht="17.45" customHeight="1" x14ac:dyDescent="0.4">
      <c r="B38" s="46"/>
      <c r="C38" s="49"/>
      <c r="D38" s="51"/>
    </row>
    <row r="39" spans="2:25" s="48" customFormat="1" ht="17.45" customHeight="1" x14ac:dyDescent="0.4">
      <c r="B39" s="46" t="s">
        <v>319</v>
      </c>
      <c r="C39" s="46"/>
      <c r="D39" s="46"/>
      <c r="E39" s="53"/>
      <c r="F39" s="53"/>
    </row>
    <row r="40" spans="2:25" s="48" customFormat="1" ht="17.45" customHeight="1" x14ac:dyDescent="0.4">
      <c r="B40" s="46" t="s">
        <v>93</v>
      </c>
      <c r="C40" s="46"/>
      <c r="D40" s="46"/>
      <c r="E40" s="53"/>
      <c r="F40" s="53"/>
    </row>
    <row r="41" spans="2:25" s="48" customFormat="1" ht="17.45" customHeight="1" x14ac:dyDescent="0.4">
      <c r="B41" s="46"/>
      <c r="C41" s="46"/>
      <c r="D41" s="46"/>
      <c r="E41" s="53"/>
      <c r="F41" s="53"/>
      <c r="G41" s="54"/>
      <c r="H41" s="54"/>
      <c r="J41" s="54"/>
      <c r="K41" s="54"/>
      <c r="L41" s="54"/>
      <c r="M41" s="54"/>
      <c r="N41" s="54"/>
      <c r="O41" s="54"/>
      <c r="R41" s="54"/>
      <c r="S41" s="54"/>
      <c r="T41" s="54"/>
      <c r="W41" s="54"/>
      <c r="X41" s="54"/>
      <c r="Y41" s="54"/>
    </row>
    <row r="42" spans="2:25" s="48" customFormat="1" ht="17.45" customHeight="1" x14ac:dyDescent="0.4">
      <c r="B42" s="46"/>
      <c r="C42" s="22" t="s">
        <v>4</v>
      </c>
      <c r="D42" s="22" t="s">
        <v>5</v>
      </c>
      <c r="E42" s="53"/>
      <c r="F42" s="53"/>
      <c r="G42" s="54"/>
      <c r="H42" s="54"/>
      <c r="J42" s="54"/>
      <c r="K42" s="54"/>
      <c r="L42" s="54"/>
      <c r="M42" s="54"/>
      <c r="N42" s="54"/>
      <c r="O42" s="54"/>
      <c r="R42" s="54"/>
      <c r="S42" s="54"/>
      <c r="T42" s="54"/>
      <c r="W42" s="54"/>
      <c r="X42" s="54"/>
      <c r="Y42" s="54"/>
    </row>
    <row r="43" spans="2:25" s="48" customFormat="1" ht="17.45" customHeight="1" x14ac:dyDescent="0.4">
      <c r="B43" s="46"/>
      <c r="C43" s="22" t="s">
        <v>6</v>
      </c>
      <c r="D43" s="52" t="s">
        <v>94</v>
      </c>
      <c r="E43" s="53"/>
      <c r="F43" s="53"/>
      <c r="G43" s="54"/>
      <c r="H43" s="54"/>
      <c r="J43" s="54"/>
      <c r="K43" s="54"/>
      <c r="L43" s="54"/>
      <c r="M43" s="54"/>
      <c r="N43" s="54"/>
      <c r="O43" s="54"/>
      <c r="R43" s="54"/>
      <c r="S43" s="54"/>
      <c r="T43" s="54"/>
      <c r="W43" s="54"/>
      <c r="X43" s="54"/>
      <c r="Y43" s="54"/>
    </row>
    <row r="44" spans="2:25" s="48" customFormat="1" ht="17.45" customHeight="1" x14ac:dyDescent="0.4">
      <c r="B44" s="46"/>
      <c r="C44" s="22" t="s">
        <v>7</v>
      </c>
      <c r="D44" s="52" t="s">
        <v>95</v>
      </c>
      <c r="E44" s="53"/>
      <c r="F44" s="53"/>
      <c r="G44" s="54"/>
      <c r="H44" s="54"/>
      <c r="J44" s="54"/>
      <c r="K44" s="54"/>
      <c r="L44" s="54"/>
      <c r="M44" s="54"/>
      <c r="N44" s="54"/>
      <c r="O44" s="54"/>
      <c r="R44" s="54"/>
      <c r="S44" s="54"/>
      <c r="T44" s="54"/>
      <c r="W44" s="54"/>
      <c r="X44" s="54"/>
      <c r="Y44" s="54"/>
    </row>
    <row r="45" spans="2:25" s="48" customFormat="1" ht="17.45" customHeight="1" x14ac:dyDescent="0.4">
      <c r="B45" s="46"/>
      <c r="C45" s="22" t="s">
        <v>8</v>
      </c>
      <c r="D45" s="52" t="s">
        <v>96</v>
      </c>
      <c r="E45" s="53"/>
      <c r="F45" s="53"/>
      <c r="G45" s="54"/>
      <c r="H45" s="54"/>
      <c r="J45" s="54"/>
      <c r="K45" s="54"/>
      <c r="L45" s="54"/>
      <c r="M45" s="54"/>
      <c r="N45" s="54"/>
      <c r="O45" s="54"/>
      <c r="R45" s="54"/>
      <c r="S45" s="54"/>
      <c r="T45" s="54"/>
      <c r="W45" s="54"/>
      <c r="X45" s="54"/>
      <c r="Y45" s="54"/>
    </row>
    <row r="46" spans="2:25" s="48" customFormat="1" ht="17.45" customHeight="1" x14ac:dyDescent="0.4">
      <c r="B46" s="46"/>
      <c r="C46" s="22" t="s">
        <v>9</v>
      </c>
      <c r="D46" s="52" t="s">
        <v>206</v>
      </c>
      <c r="E46" s="53"/>
      <c r="F46" s="53"/>
      <c r="G46" s="54"/>
      <c r="H46" s="54"/>
      <c r="J46" s="54"/>
      <c r="K46" s="54"/>
      <c r="L46" s="54"/>
      <c r="M46" s="54"/>
      <c r="N46" s="54"/>
      <c r="O46" s="54"/>
      <c r="R46" s="54"/>
      <c r="S46" s="54"/>
      <c r="T46" s="54"/>
      <c r="W46" s="54"/>
      <c r="X46" s="54"/>
      <c r="Y46" s="54"/>
    </row>
    <row r="47" spans="2:25" s="48" customFormat="1" ht="17.45" customHeight="1" x14ac:dyDescent="0.4">
      <c r="B47" s="46"/>
      <c r="C47" s="46"/>
      <c r="D47" s="46"/>
      <c r="E47" s="53"/>
      <c r="F47" s="53"/>
      <c r="G47" s="54"/>
      <c r="H47" s="54"/>
      <c r="J47" s="54"/>
      <c r="K47" s="54"/>
      <c r="L47" s="54"/>
      <c r="M47" s="54"/>
      <c r="N47" s="54"/>
      <c r="O47" s="54"/>
      <c r="R47" s="54"/>
      <c r="S47" s="54"/>
      <c r="T47" s="54"/>
      <c r="W47" s="54"/>
      <c r="X47" s="54"/>
      <c r="Y47" s="54"/>
    </row>
    <row r="48" spans="2:25" s="48" customFormat="1" ht="17.45" customHeight="1" x14ac:dyDescent="0.4">
      <c r="B48" s="46"/>
      <c r="C48" s="55" t="s">
        <v>10</v>
      </c>
      <c r="D48" s="46"/>
      <c r="E48" s="53"/>
      <c r="F48" s="53"/>
      <c r="G48" s="54"/>
      <c r="H48" s="54"/>
      <c r="J48" s="54"/>
      <c r="K48" s="54"/>
      <c r="L48" s="54"/>
      <c r="M48" s="54"/>
      <c r="N48" s="54"/>
      <c r="O48" s="54"/>
      <c r="R48" s="54"/>
      <c r="S48" s="54"/>
      <c r="T48" s="54"/>
      <c r="W48" s="54"/>
      <c r="X48" s="54"/>
      <c r="Y48" s="54"/>
    </row>
    <row r="49" spans="2:51" s="48" customFormat="1" ht="17.45" customHeight="1" x14ac:dyDescent="0.4">
      <c r="B49" s="53"/>
      <c r="C49" s="46" t="s">
        <v>97</v>
      </c>
      <c r="D49" s="53"/>
      <c r="E49" s="53"/>
      <c r="F49" s="55"/>
      <c r="G49" s="54"/>
      <c r="H49" s="54"/>
      <c r="J49" s="54"/>
      <c r="K49" s="54"/>
      <c r="L49" s="54"/>
      <c r="M49" s="54"/>
      <c r="N49" s="54"/>
      <c r="O49" s="54"/>
      <c r="R49" s="54"/>
      <c r="S49" s="54"/>
      <c r="T49" s="54"/>
      <c r="W49" s="54"/>
      <c r="X49" s="54"/>
      <c r="Y49" s="54"/>
    </row>
    <row r="50" spans="2:51" s="48" customFormat="1" ht="17.45" customHeight="1" x14ac:dyDescent="0.4">
      <c r="B50" s="53"/>
      <c r="C50" s="46" t="s">
        <v>207</v>
      </c>
      <c r="D50" s="53"/>
      <c r="E50" s="53"/>
      <c r="F50" s="46"/>
      <c r="G50" s="54"/>
      <c r="H50" s="54"/>
      <c r="J50" s="54"/>
      <c r="K50" s="54"/>
      <c r="L50" s="54"/>
      <c r="M50" s="54"/>
      <c r="N50" s="54"/>
      <c r="O50" s="54"/>
      <c r="R50" s="54"/>
      <c r="S50" s="54"/>
      <c r="T50" s="54"/>
      <c r="W50" s="54"/>
      <c r="X50" s="54"/>
      <c r="Y50" s="54"/>
    </row>
    <row r="51" spans="2:51" s="48" customFormat="1" ht="17.45" customHeight="1" x14ac:dyDescent="0.4">
      <c r="B51" s="46"/>
      <c r="C51" s="46"/>
      <c r="D51" s="46"/>
      <c r="E51" s="55"/>
      <c r="F51" s="54"/>
      <c r="G51" s="54"/>
      <c r="H51" s="54"/>
      <c r="J51" s="54"/>
      <c r="K51" s="54"/>
      <c r="L51" s="54"/>
      <c r="M51" s="54"/>
      <c r="N51" s="54"/>
      <c r="O51" s="54"/>
      <c r="R51" s="54"/>
      <c r="S51" s="54"/>
      <c r="T51" s="54"/>
      <c r="W51" s="54"/>
      <c r="X51" s="54"/>
      <c r="Y51" s="54"/>
    </row>
    <row r="52" spans="2:51" s="48" customFormat="1" ht="17.45" customHeight="1" x14ac:dyDescent="0.4">
      <c r="B52" s="46" t="s">
        <v>320</v>
      </c>
      <c r="C52" s="46"/>
      <c r="D52" s="46"/>
    </row>
    <row r="53" spans="2:51" s="48" customFormat="1" ht="17.45" customHeight="1" x14ac:dyDescent="0.4">
      <c r="B53" s="46" t="s">
        <v>199</v>
      </c>
      <c r="C53" s="46"/>
      <c r="D53" s="46"/>
      <c r="AH53" s="21"/>
      <c r="AI53" s="21"/>
      <c r="AJ53" s="21"/>
      <c r="AK53" s="21"/>
      <c r="AL53" s="21"/>
      <c r="AM53" s="21"/>
      <c r="AN53" s="21"/>
      <c r="AO53" s="21"/>
      <c r="AP53" s="21"/>
      <c r="AQ53" s="21"/>
      <c r="AR53" s="21"/>
      <c r="AS53" s="21"/>
    </row>
    <row r="54" spans="2:51" s="48" customFormat="1" ht="17.45" customHeight="1" x14ac:dyDescent="0.4">
      <c r="B54" s="56" t="s">
        <v>200</v>
      </c>
      <c r="C54" s="53"/>
      <c r="D54" s="53"/>
      <c r="E54" s="57"/>
      <c r="F54" s="57"/>
      <c r="G54" s="57"/>
      <c r="H54" s="57"/>
      <c r="I54" s="57"/>
      <c r="J54" s="57"/>
      <c r="K54" s="57"/>
      <c r="L54" s="57"/>
      <c r="M54" s="57"/>
      <c r="N54" s="57"/>
      <c r="O54" s="58"/>
      <c r="P54" s="58"/>
      <c r="Q54" s="57"/>
      <c r="R54" s="58"/>
      <c r="S54" s="57"/>
      <c r="T54" s="57"/>
      <c r="U54" s="58"/>
      <c r="V54" s="21"/>
      <c r="W54" s="21"/>
      <c r="X54" s="21"/>
      <c r="Y54" s="57"/>
      <c r="Z54" s="57"/>
      <c r="AA54" s="57"/>
      <c r="AB54" s="57"/>
      <c r="AC54" s="21"/>
      <c r="AD54" s="57"/>
      <c r="AE54" s="58"/>
      <c r="AF54" s="58"/>
      <c r="AG54" s="58"/>
      <c r="AH54" s="58"/>
      <c r="AI54" s="59"/>
      <c r="AJ54" s="58"/>
      <c r="AK54" s="58"/>
      <c r="AL54" s="58"/>
      <c r="AM54" s="58"/>
      <c r="AN54" s="58"/>
      <c r="AO54" s="58"/>
      <c r="AP54" s="58"/>
      <c r="AQ54" s="58"/>
      <c r="AR54" s="58"/>
      <c r="AS54" s="58"/>
      <c r="AT54" s="58"/>
      <c r="AU54" s="58"/>
      <c r="AV54" s="58"/>
      <c r="AW54" s="58"/>
      <c r="AX54" s="58"/>
      <c r="AY54" s="59"/>
    </row>
    <row r="55" spans="2:51" s="48" customFormat="1" ht="17.45" customHeight="1" x14ac:dyDescent="0.4">
      <c r="B55" s="56" t="s">
        <v>201</v>
      </c>
      <c r="C55" s="53"/>
      <c r="D55" s="53"/>
      <c r="E55" s="57"/>
      <c r="F55" s="57"/>
      <c r="G55" s="57"/>
      <c r="H55" s="57"/>
      <c r="I55" s="57"/>
      <c r="J55" s="57"/>
      <c r="K55" s="57"/>
      <c r="L55" s="57"/>
      <c r="M55" s="57"/>
      <c r="N55" s="57"/>
      <c r="O55" s="58"/>
      <c r="P55" s="58"/>
      <c r="Q55" s="57"/>
      <c r="R55" s="58"/>
      <c r="S55" s="57"/>
      <c r="T55" s="57"/>
      <c r="U55" s="58"/>
      <c r="V55" s="21"/>
      <c r="W55" s="21"/>
      <c r="X55" s="21"/>
      <c r="Y55" s="57"/>
      <c r="Z55" s="57"/>
      <c r="AA55" s="57"/>
      <c r="AB55" s="57"/>
      <c r="AC55" s="21"/>
      <c r="AD55" s="57"/>
      <c r="AE55" s="58"/>
      <c r="AF55" s="58"/>
      <c r="AG55" s="58"/>
      <c r="AH55" s="58"/>
      <c r="AI55" s="59"/>
      <c r="AJ55" s="58"/>
      <c r="AK55" s="58"/>
      <c r="AL55" s="58"/>
      <c r="AM55" s="58"/>
      <c r="AN55" s="58"/>
      <c r="AO55" s="58"/>
      <c r="AP55" s="58"/>
      <c r="AQ55" s="58"/>
      <c r="AR55" s="58"/>
      <c r="AS55" s="58"/>
      <c r="AT55" s="58"/>
      <c r="AU55" s="58"/>
      <c r="AV55" s="58"/>
      <c r="AW55" s="58"/>
      <c r="AX55" s="58"/>
      <c r="AY55" s="59"/>
    </row>
    <row r="56" spans="2:51" s="48" customFormat="1" ht="17.45" customHeight="1" x14ac:dyDescent="0.4">
      <c r="F56" s="21"/>
    </row>
    <row r="57" spans="2:51" s="48" customFormat="1" ht="17.45" customHeight="1" x14ac:dyDescent="0.4">
      <c r="B57" s="46" t="s">
        <v>321</v>
      </c>
      <c r="C57" s="46"/>
    </row>
    <row r="58" spans="2:51" s="48" customFormat="1" ht="17.45" customHeight="1" x14ac:dyDescent="0.4">
      <c r="B58" s="46"/>
      <c r="C58" s="46"/>
    </row>
    <row r="59" spans="2:51" s="48" customFormat="1" ht="17.45" customHeight="1" x14ac:dyDescent="0.4">
      <c r="B59" s="46" t="s">
        <v>322</v>
      </c>
      <c r="C59" s="46"/>
    </row>
    <row r="60" spans="2:51" s="48" customFormat="1" ht="17.45" customHeight="1" x14ac:dyDescent="0.4">
      <c r="B60" s="46" t="s">
        <v>257</v>
      </c>
      <c r="C60" s="46"/>
    </row>
    <row r="61" spans="2:51" s="48" customFormat="1" ht="17.45" customHeight="1" x14ac:dyDescent="0.4">
      <c r="B61" s="46"/>
      <c r="C61" s="46"/>
    </row>
    <row r="62" spans="2:51" s="48" customFormat="1" ht="17.45" customHeight="1" x14ac:dyDescent="0.4">
      <c r="B62" s="46" t="s">
        <v>323</v>
      </c>
      <c r="C62" s="46"/>
    </row>
    <row r="63" spans="2:51" s="48" customFormat="1" ht="17.45" customHeight="1" x14ac:dyDescent="0.4">
      <c r="B63" s="46" t="s">
        <v>98</v>
      </c>
      <c r="C63" s="46"/>
    </row>
    <row r="64" spans="2:51" s="48" customFormat="1" ht="17.45" customHeight="1" x14ac:dyDescent="0.4">
      <c r="B64" s="46"/>
      <c r="C64" s="46"/>
    </row>
    <row r="65" spans="2:54" s="48" customFormat="1" ht="17.45" customHeight="1" x14ac:dyDescent="0.4">
      <c r="B65" s="46" t="s">
        <v>324</v>
      </c>
      <c r="C65" s="46"/>
      <c r="D65" s="46"/>
    </row>
    <row r="66" spans="2:54" s="48" customFormat="1" ht="17.45" customHeight="1" x14ac:dyDescent="0.4">
      <c r="B66" s="46"/>
      <c r="C66" s="46"/>
      <c r="D66" s="46"/>
    </row>
    <row r="67" spans="2:54" s="48" customFormat="1" ht="17.45" customHeight="1" x14ac:dyDescent="0.4">
      <c r="B67" s="53" t="s">
        <v>325</v>
      </c>
      <c r="C67" s="53"/>
      <c r="D67" s="46"/>
    </row>
    <row r="68" spans="2:54" s="48" customFormat="1" ht="17.45" customHeight="1" x14ac:dyDescent="0.4">
      <c r="B68" s="53" t="s">
        <v>99</v>
      </c>
      <c r="C68" s="53"/>
      <c r="D68" s="46"/>
    </row>
    <row r="69" spans="2:54" s="48" customFormat="1" ht="17.45" customHeight="1" x14ac:dyDescent="0.4">
      <c r="B69" s="53" t="s">
        <v>258</v>
      </c>
    </row>
    <row r="70" spans="2:54" s="48" customFormat="1" ht="17.45" customHeight="1" x14ac:dyDescent="0.4">
      <c r="B70" s="53"/>
    </row>
    <row r="71" spans="2:54" s="48" customFormat="1" ht="17.45" customHeight="1" x14ac:dyDescent="0.4">
      <c r="B71" s="53" t="s">
        <v>326</v>
      </c>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row>
    <row r="72" spans="2:54" s="48" customFormat="1" ht="17.45" customHeight="1" x14ac:dyDescent="0.4">
      <c r="B72" s="209" t="s">
        <v>259</v>
      </c>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row>
    <row r="73" spans="2:54" ht="18.75" customHeight="1" x14ac:dyDescent="0.4">
      <c r="B73" s="210" t="s">
        <v>260</v>
      </c>
    </row>
    <row r="74" spans="2:54" ht="18.75" customHeight="1" x14ac:dyDescent="0.4">
      <c r="B74" s="209" t="s">
        <v>261</v>
      </c>
    </row>
    <row r="75" spans="2:54" ht="18.75" customHeight="1" x14ac:dyDescent="0.4">
      <c r="B75" s="210" t="s">
        <v>262</v>
      </c>
    </row>
    <row r="76" spans="2:54" ht="18.75" customHeight="1" x14ac:dyDescent="0.4">
      <c r="B76" s="209" t="s">
        <v>295</v>
      </c>
    </row>
    <row r="77" spans="2:54" ht="18.75" customHeight="1" x14ac:dyDescent="0.4">
      <c r="B77" s="209" t="s">
        <v>296</v>
      </c>
    </row>
    <row r="78" spans="2:54" ht="18.75" customHeight="1" x14ac:dyDescent="0.4">
      <c r="B78" s="209" t="s">
        <v>297</v>
      </c>
    </row>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254</v>
      </c>
      <c r="D15" s="21"/>
    </row>
    <row r="16" spans="2:4" x14ac:dyDescent="0.4">
      <c r="B16" s="82">
        <v>13</v>
      </c>
      <c r="C16" s="78" t="s">
        <v>254</v>
      </c>
      <c r="D16" s="21"/>
    </row>
    <row r="17" spans="2:12" x14ac:dyDescent="0.4">
      <c r="B17" s="82">
        <v>14</v>
      </c>
      <c r="C17" s="78" t="s">
        <v>254</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254</v>
      </c>
      <c r="L21" s="62" t="s">
        <v>254</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254</v>
      </c>
      <c r="E23" s="29" t="s">
        <v>293</v>
      </c>
      <c r="F23" s="29" t="s">
        <v>113</v>
      </c>
      <c r="G23" s="29" t="s">
        <v>111</v>
      </c>
      <c r="H23" s="65" t="s">
        <v>105</v>
      </c>
      <c r="I23" s="65" t="s">
        <v>117</v>
      </c>
      <c r="J23" s="29" t="s">
        <v>254</v>
      </c>
      <c r="K23" s="65"/>
      <c r="L23" s="66"/>
    </row>
    <row r="24" spans="2:12" ht="19.5" x14ac:dyDescent="0.4">
      <c r="B24" s="403"/>
      <c r="C24" s="28" t="s">
        <v>110</v>
      </c>
      <c r="D24" s="29" t="s">
        <v>254</v>
      </c>
      <c r="E24" s="29" t="s">
        <v>294</v>
      </c>
      <c r="F24" s="29" t="s">
        <v>254</v>
      </c>
      <c r="G24" s="29" t="s">
        <v>254</v>
      </c>
      <c r="H24" s="29" t="s">
        <v>254</v>
      </c>
      <c r="I24" s="65" t="s">
        <v>118</v>
      </c>
      <c r="J24" s="29" t="s">
        <v>254</v>
      </c>
      <c r="K24" s="65"/>
      <c r="L24" s="66"/>
    </row>
    <row r="25" spans="2:12" ht="19.5" x14ac:dyDescent="0.4">
      <c r="B25" s="403"/>
      <c r="C25" s="28" t="s">
        <v>111</v>
      </c>
      <c r="D25" s="29" t="s">
        <v>254</v>
      </c>
      <c r="E25" s="29" t="s">
        <v>254</v>
      </c>
      <c r="F25" s="29" t="s">
        <v>254</v>
      </c>
      <c r="G25" s="29" t="s">
        <v>254</v>
      </c>
      <c r="H25" s="29" t="s">
        <v>254</v>
      </c>
      <c r="I25" s="65" t="s">
        <v>119</v>
      </c>
      <c r="J25" s="29" t="s">
        <v>254</v>
      </c>
      <c r="K25" s="65"/>
      <c r="L25" s="66"/>
    </row>
    <row r="26" spans="2:12" ht="19.5" x14ac:dyDescent="0.4">
      <c r="B26" s="403"/>
      <c r="C26" s="204" t="s">
        <v>111</v>
      </c>
      <c r="D26" s="29" t="s">
        <v>254</v>
      </c>
      <c r="E26" s="29" t="s">
        <v>254</v>
      </c>
      <c r="F26" s="29" t="s">
        <v>254</v>
      </c>
      <c r="G26" s="29" t="s">
        <v>254</v>
      </c>
      <c r="H26" s="29" t="s">
        <v>254</v>
      </c>
      <c r="I26" s="65" t="s">
        <v>113</v>
      </c>
      <c r="J26" s="29" t="s">
        <v>254</v>
      </c>
      <c r="K26" s="65"/>
      <c r="L26" s="66"/>
    </row>
    <row r="27" spans="2:12" ht="19.5" x14ac:dyDescent="0.4">
      <c r="B27" s="403"/>
      <c r="C27" s="204" t="s">
        <v>111</v>
      </c>
      <c r="D27" s="29" t="s">
        <v>254</v>
      </c>
      <c r="E27" s="29" t="s">
        <v>254</v>
      </c>
      <c r="F27" s="29" t="s">
        <v>254</v>
      </c>
      <c r="G27" s="29" t="s">
        <v>254</v>
      </c>
      <c r="H27" s="29" t="s">
        <v>254</v>
      </c>
      <c r="I27" s="65" t="s">
        <v>120</v>
      </c>
      <c r="J27" s="29" t="s">
        <v>254</v>
      </c>
      <c r="K27" s="65"/>
      <c r="L27" s="66"/>
    </row>
    <row r="28" spans="2:12" ht="19.5" x14ac:dyDescent="0.4">
      <c r="B28" s="403"/>
      <c r="C28" s="204" t="s">
        <v>111</v>
      </c>
      <c r="D28" s="29" t="s">
        <v>254</v>
      </c>
      <c r="E28" s="29" t="s">
        <v>254</v>
      </c>
      <c r="F28" s="29" t="s">
        <v>254</v>
      </c>
      <c r="G28" s="29" t="s">
        <v>254</v>
      </c>
      <c r="H28" s="29" t="s">
        <v>254</v>
      </c>
      <c r="I28" s="65" t="s">
        <v>121</v>
      </c>
      <c r="J28" s="29" t="s">
        <v>254</v>
      </c>
      <c r="K28" s="65"/>
      <c r="L28" s="66"/>
    </row>
    <row r="29" spans="2:12" ht="19.5" x14ac:dyDescent="0.4">
      <c r="B29" s="403"/>
      <c r="C29" s="204" t="s">
        <v>111</v>
      </c>
      <c r="D29" s="29" t="s">
        <v>254</v>
      </c>
      <c r="E29" s="29" t="s">
        <v>254</v>
      </c>
      <c r="F29" s="29" t="s">
        <v>254</v>
      </c>
      <c r="G29" s="29" t="s">
        <v>254</v>
      </c>
      <c r="H29" s="29" t="s">
        <v>254</v>
      </c>
      <c r="I29" s="65" t="s">
        <v>122</v>
      </c>
      <c r="J29" s="29" t="s">
        <v>254</v>
      </c>
      <c r="K29" s="65"/>
      <c r="L29" s="66"/>
    </row>
    <row r="30" spans="2:12" ht="19.5" x14ac:dyDescent="0.4">
      <c r="B30" s="403"/>
      <c r="C30" s="204" t="s">
        <v>111</v>
      </c>
      <c r="D30" s="29" t="s">
        <v>254</v>
      </c>
      <c r="E30" s="29" t="s">
        <v>254</v>
      </c>
      <c r="F30" s="29" t="s">
        <v>254</v>
      </c>
      <c r="G30" s="29" t="s">
        <v>254</v>
      </c>
      <c r="H30" s="29" t="s">
        <v>254</v>
      </c>
      <c r="I30" s="65" t="s">
        <v>123</v>
      </c>
      <c r="J30" s="29" t="s">
        <v>254</v>
      </c>
      <c r="K30" s="65"/>
      <c r="L30" s="66"/>
    </row>
    <row r="31" spans="2:12" ht="20.25" thickBot="1" x14ac:dyDescent="0.45">
      <c r="B31" s="404"/>
      <c r="C31" s="205" t="s">
        <v>111</v>
      </c>
      <c r="D31" s="206" t="s">
        <v>254</v>
      </c>
      <c r="E31" s="206" t="s">
        <v>254</v>
      </c>
      <c r="F31" s="206" t="s">
        <v>254</v>
      </c>
      <c r="G31" s="206" t="s">
        <v>254</v>
      </c>
      <c r="H31" s="206" t="s">
        <v>254</v>
      </c>
      <c r="I31" s="206" t="s">
        <v>254</v>
      </c>
      <c r="J31" s="206" t="s">
        <v>254</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23</vt:i4>
      </vt:variant>
    </vt:vector>
  </HeadingPairs>
  <TitlesOfParts>
    <vt:vector size="31"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2021-03-24T13:36:05Z</cp:lastPrinted>
  <dcterms:created xsi:type="dcterms:W3CDTF">2020-01-28T01:12:50Z</dcterms:created>
  <dcterms:modified xsi:type="dcterms:W3CDTF">2026-05-28T00:43:36Z</dcterms:modified>
</cp:coreProperties>
</file>