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4週・暦月\"/>
    </mc:Choice>
  </mc:AlternateContent>
  <xr:revisionPtr revIDLastSave="0" documentId="13_ncr:1_{00B993A0-0A5C-4D19-9776-CC9E4CE2E981}" xr6:coauthVersionLast="47" xr6:coauthVersionMax="47" xr10:uidLastSave="{00000000-0000-0000-0000-000000000000}"/>
  <bookViews>
    <workbookView xWindow="-120" yWindow="-120" windowWidth="29040" windowHeight="15720" tabRatio="670" activeTab="2"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記入方法!$B$1:$P$82</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Z325" i="12"/>
  <c r="AX325" i="12"/>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U20" i="12"/>
  <c r="AU21" i="12" s="1"/>
  <c r="AT20" i="12"/>
  <c r="AT21" i="12" s="1"/>
  <c r="AI20" i="12"/>
  <c r="AI21" i="12" s="1"/>
  <c r="AH20" i="12"/>
  <c r="AH21" i="12" s="1"/>
  <c r="AG20" i="12"/>
  <c r="AG21" i="12" s="1"/>
  <c r="W20" i="12"/>
  <c r="W21" i="12" s="1"/>
  <c r="V20" i="12"/>
  <c r="V21" i="12" s="1"/>
  <c r="U20" i="12"/>
  <c r="U21" i="12" s="1"/>
  <c r="AW19" i="12"/>
  <c r="AW20" i="12" s="1"/>
  <c r="AW21" i="12" s="1"/>
  <c r="AV19" i="12"/>
  <c r="AV20" i="12" s="1"/>
  <c r="AV21" i="12" s="1"/>
  <c r="AU19" i="12"/>
  <c r="AX17" i="12"/>
  <c r="BC14" i="12"/>
  <c r="AC2" i="12"/>
  <c r="AR20" i="12" s="1"/>
  <c r="AR21" i="12" s="1"/>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Z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0" i="10"/>
  <c r="AW21" i="10" s="1"/>
  <c r="AV20" i="10"/>
  <c r="AV21" i="10" s="1"/>
  <c r="AU20" i="10"/>
  <c r="AU21" i="10" s="1"/>
  <c r="AW19" i="10"/>
  <c r="AV19" i="10"/>
  <c r="AU19" i="10"/>
  <c r="AX17" i="10"/>
  <c r="BC14" i="10"/>
  <c r="AC2" i="10"/>
  <c r="AS20" i="10" s="1"/>
  <c r="AS21" i="10" s="1"/>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0" i="8"/>
  <c r="AW21" i="8" s="1"/>
  <c r="W20" i="8"/>
  <c r="W21" i="8" s="1"/>
  <c r="V20" i="8"/>
  <c r="V21" i="8" s="1"/>
  <c r="AW19" i="8"/>
  <c r="AV19" i="8"/>
  <c r="AV20" i="8" s="1"/>
  <c r="AV21" i="8" s="1"/>
  <c r="AU19" i="8"/>
  <c r="AU20" i="8" s="1"/>
  <c r="AU21" i="8" s="1"/>
  <c r="AX17" i="8"/>
  <c r="BC14" i="8"/>
  <c r="AC2" i="8"/>
  <c r="AP20" i="8" s="1"/>
  <c r="AP21" i="8" s="1"/>
  <c r="AS20" i="12" l="1"/>
  <c r="AS21" i="12" s="1"/>
  <c r="V20" i="10"/>
  <c r="V21" i="10" s="1"/>
  <c r="W20" i="10"/>
  <c r="W21" i="10" s="1"/>
  <c r="AH20" i="10"/>
  <c r="AH21" i="10" s="1"/>
  <c r="AI20" i="10"/>
  <c r="AI21" i="10" s="1"/>
  <c r="AT20" i="10"/>
  <c r="AT21" i="10" s="1"/>
  <c r="AE20" i="8"/>
  <c r="AE21" i="8" s="1"/>
  <c r="AG20" i="8"/>
  <c r="AG21" i="8" s="1"/>
  <c r="AH20" i="8"/>
  <c r="AH21" i="8" s="1"/>
  <c r="AI20" i="8"/>
  <c r="AI21" i="8" s="1"/>
  <c r="AQ20" i="8"/>
  <c r="AQ21" i="8" s="1"/>
  <c r="AS20" i="8"/>
  <c r="AS21" i="8" s="1"/>
  <c r="AT20" i="8"/>
  <c r="AT21" i="8" s="1"/>
  <c r="S20" i="8"/>
  <c r="S21" i="8" s="1"/>
  <c r="U20" i="8"/>
  <c r="U21" i="8" s="1"/>
  <c r="BB8" i="12"/>
  <c r="Y20" i="12"/>
  <c r="Y21" i="12" s="1"/>
  <c r="AK20" i="12"/>
  <c r="AK21" i="12" s="1"/>
  <c r="AA20" i="12"/>
  <c r="AA21" i="12" s="1"/>
  <c r="AM20" i="12"/>
  <c r="AM21" i="12" s="1"/>
  <c r="AB20" i="12"/>
  <c r="AB21" i="12" s="1"/>
  <c r="AN20" i="12"/>
  <c r="AN21" i="12" s="1"/>
  <c r="AC20" i="12"/>
  <c r="AC21" i="12" s="1"/>
  <c r="AD20" i="12"/>
  <c r="AD21" i="12" s="1"/>
  <c r="AP20" i="12"/>
  <c r="AP21" i="12" s="1"/>
  <c r="X20" i="12"/>
  <c r="X21" i="12" s="1"/>
  <c r="AJ20" i="12"/>
  <c r="AJ21" i="12" s="1"/>
  <c r="Z20" i="12"/>
  <c r="Z21" i="12" s="1"/>
  <c r="AL20" i="12"/>
  <c r="AL21" i="12" s="1"/>
  <c r="S20" i="12"/>
  <c r="S21" i="12" s="1"/>
  <c r="AE20" i="12"/>
  <c r="AE21" i="12" s="1"/>
  <c r="AQ20" i="12"/>
  <c r="AQ21" i="12" s="1"/>
  <c r="AO20" i="12"/>
  <c r="AO21" i="12" s="1"/>
  <c r="T20" i="12"/>
  <c r="T21" i="12" s="1"/>
  <c r="AF20" i="12"/>
  <c r="AF21" i="12" s="1"/>
  <c r="X20" i="10"/>
  <c r="X21" i="10" s="1"/>
  <c r="AL20" i="10"/>
  <c r="AL21" i="10" s="1"/>
  <c r="AJ20" i="10"/>
  <c r="AJ21" i="10" s="1"/>
  <c r="BB8" i="10"/>
  <c r="Y20" i="10"/>
  <c r="Y21" i="10" s="1"/>
  <c r="AK20" i="10"/>
  <c r="AK21" i="10" s="1"/>
  <c r="Z20" i="10"/>
  <c r="Z21" i="10" s="1"/>
  <c r="AA20" i="10"/>
  <c r="AA21" i="10" s="1"/>
  <c r="AM20" i="10"/>
  <c r="AM21" i="10" s="1"/>
  <c r="AB20" i="10"/>
  <c r="AB21" i="10" s="1"/>
  <c r="AN20" i="10"/>
  <c r="AN21" i="10" s="1"/>
  <c r="AC20" i="10"/>
  <c r="AC21" i="10" s="1"/>
  <c r="AO20" i="10"/>
  <c r="AO21" i="10" s="1"/>
  <c r="AD20" i="10"/>
  <c r="AD21" i="10" s="1"/>
  <c r="AP20" i="10"/>
  <c r="AP21" i="10" s="1"/>
  <c r="S20" i="10"/>
  <c r="S21" i="10" s="1"/>
  <c r="AE20" i="10"/>
  <c r="AE21" i="10" s="1"/>
  <c r="AQ20" i="10"/>
  <c r="AQ21" i="10" s="1"/>
  <c r="T20" i="10"/>
  <c r="T21" i="10" s="1"/>
  <c r="AF20" i="10"/>
  <c r="AF21" i="10" s="1"/>
  <c r="AR20" i="10"/>
  <c r="AR21" i="10" s="1"/>
  <c r="U20" i="10"/>
  <c r="U21" i="10" s="1"/>
  <c r="AG20" i="10"/>
  <c r="AG21" i="10" s="1"/>
  <c r="T20" i="8"/>
  <c r="T21" i="8" s="1"/>
  <c r="AF20" i="8"/>
  <c r="AF21" i="8" s="1"/>
  <c r="AR20" i="8"/>
  <c r="AR21" i="8" s="1"/>
  <c r="X20" i="8"/>
  <c r="X21" i="8" s="1"/>
  <c r="AJ20" i="8"/>
  <c r="AJ21" i="8" s="1"/>
  <c r="BB8" i="8"/>
  <c r="Y20" i="8"/>
  <c r="Y21" i="8" s="1"/>
  <c r="AK20" i="8"/>
  <c r="AK21" i="8" s="1"/>
  <c r="Z20" i="8"/>
  <c r="Z21" i="8" s="1"/>
  <c r="AL20" i="8"/>
  <c r="AL21" i="8" s="1"/>
  <c r="AA20" i="8"/>
  <c r="AA21" i="8" s="1"/>
  <c r="AM20" i="8"/>
  <c r="AM21" i="8" s="1"/>
  <c r="AB20" i="8"/>
  <c r="AB21" i="8" s="1"/>
  <c r="AN20" i="8"/>
  <c r="AN21" i="8" s="1"/>
  <c r="AC20" i="8"/>
  <c r="AC21" i="8" s="1"/>
  <c r="AO20" i="8"/>
  <c r="AO21" i="8" s="1"/>
  <c r="AD20" i="8"/>
  <c r="AD21" i="8" s="1"/>
</calcChain>
</file>

<file path=xl/sharedStrings.xml><?xml version="1.0" encoding="utf-8"?>
<sst xmlns="http://schemas.openxmlformats.org/spreadsheetml/2006/main" count="1444" uniqueCount="217">
  <si>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</si>
  <si>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</si>
  <si>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</si>
  <si>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</si>
  <si>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</si>
  <si>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</si>
  <si>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</si>
  <si>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</si>
  <si>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</si>
  <si>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</si>
  <si>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</si>
  <si>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</si>
  <si>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</si>
  <si>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</si>
  <si>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</si>
  <si>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</si>
  <si>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</si>
  <si>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</si>
  <si>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</si>
  <si>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</si>
  <si>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</si>
  <si>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</si>
  <si>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</si>
  <si>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</si>
  <si>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</si>
  <si>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</si>
  <si>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</si>
  <si>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</si>
  <si>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</si>
  <si>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</si>
  <si>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</si>
  <si>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</si>
  <si>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</si>
  <si>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</si>
  <si>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</si>
  <si>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</si>
  <si>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</si>
  <si>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</si>
  <si>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</si>
  <si>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</si>
  <si>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</si>
  <si>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</si>
  <si>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</si>
  <si>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</si>
  <si>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</si>
  <si>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</si>
  <si>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</si>
  <si>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</si>
  <si>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</si>
  <si>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</si>
  <si>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</si>
  <si>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</si>
  <si>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</si>
  <si>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</si>
  <si>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</si>
  <si>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</si>
  <si>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</si>
  <si>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</si>
  <si>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</si>
  <si>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</si>
  <si>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</si>
  <si>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</si>
  <si>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</si>
  <si>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</si>
  <si>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</si>
  <si>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</si>
  <si>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</si>
  <si>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</si>
  <si>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</si>
  <si>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</si>
  <si>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</si>
  <si>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</si>
  <si>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</si>
  <si>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</si>
  <si>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</si>
  <si>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</si>
  <si>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</si>
  <si>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</si>
  <si>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</si>
  <si>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</si>
  <si>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</si>
  <si>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</si>
  <si>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</si>
  <si>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</si>
  <si>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</si>
  <si>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</si>
  <si>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</si>
  <si>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</si>
  <si>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</si>
  <si>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</si>
  <si>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</si>
  <si>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</si>
  <si>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</si>
  <si>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</si>
  <si>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</si>
  <si>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</si>
  <si>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</si>
  <si>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</si>
  <si>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</si>
  <si>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</si>
  <si>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</si>
  <si>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</si>
  <si>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</si>
  <si>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</si>
  <si>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</si>
  <si>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</si>
  <si>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</si>
  <si>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</si>
  <si>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</si>
  <si>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</si>
  <si>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</si>
  <si>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</si>
  <si>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</si>
  <si>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</si>
  <si>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</si>
  <si>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</si>
  <si>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</si>
  <si>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</si>
  <si>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</si>
  <si>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</si>
  <si>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</si>
  <si>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</si>
  <si>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</si>
  <si>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</si>
  <si>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</si>
  <si>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</si>
  <si>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</si>
  <si>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</si>
  <si>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</si>
  <si>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</si>
  <si>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</si>
  <si>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</si>
  <si>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</si>
  <si>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</si>
  <si>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</si>
  <si>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</si>
  <si>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</si>
  <si>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</si>
  <si>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</si>
  <si>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</si>
  <si>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</si>
  <si>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</si>
  <si>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</si>
  <si>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</si>
  <si>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</si>
  <si>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</si>
  <si>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</si>
  <si>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</si>
  <si>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</si>
  <si>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</si>
  <si>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</si>
  <si>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</si>
  <si>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</si>
  <si>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</si>
  <si>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</si>
  <si>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</si>
  <si>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</si>
  <si>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</si>
  <si>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</si>
  <si>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</si>
  <si>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</si>
  <si>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</si>
  <si>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</si>
  <si>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</si>
  <si>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</si>
  <si>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</si>
  <si>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</si>
  <si>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</si>
  <si>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</si>
  <si>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</si>
  <si>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</si>
  <si>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</si>
  <si>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</si>
  <si>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</si>
  <si>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</si>
  <si>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</si>
  <si>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</si>
  <si>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</si>
  <si>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</si>
  <si>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</si>
  <si>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</si>
  <si>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</si>
  <si>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</si>
  <si>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</si>
  <si>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</si>
  <si>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</si>
  <si>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</si>
  <si>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</si>
  <si>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</si>
  <si>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</si>
  <si>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</si>
  <si>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</si>
  <si>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</si>
  <si>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</si>
  <si>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</si>
  <si>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</si>
  <si>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</si>
  <si>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</si>
  <si>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</si>
  <si>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</si>
  <si>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</si>
  <si>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実績</t>
  </si>
  <si>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</si>
  <si>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(3)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</si>
  <si>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(4)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</si>
  <si>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</si>
  <si>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</si>
  <si>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</si>
  <si>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</si>
  <si>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</si>
  <si>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</si>
  <si>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</si>
  <si>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</si>
  <si>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</si>
  <si>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</si>
  <si>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</si>
  <si>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(16)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</si>
</sst>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70</xdr:row>
      <xdr:rowOff>38100</xdr:rowOff>
    </xdr:from>
    <xdr:to>
      <xdr:col>15</xdr:col>
      <xdr:colOff>276225</xdr:colOff>
      <xdr:row>79</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topLeftCell="U1" zoomScaleNormal="70" zoomScaleSheetLayoutView="100" workbookViewId="0">
      <selection activeCell="BB4" sqref="BB4:BE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200</v>
      </c>
      <c r="D1" s="123"/>
      <c r="E1" s="123"/>
      <c r="F1" s="123"/>
      <c r="G1" s="123"/>
      <c r="H1" s="124" t="s">
        <v>0</v>
      </c>
      <c r="J1" s="124"/>
      <c r="L1" s="123"/>
      <c r="M1" s="123"/>
      <c r="N1" s="123"/>
      <c r="O1" s="123"/>
      <c r="P1" s="123"/>
      <c r="Q1" s="123"/>
      <c r="R1" s="123"/>
      <c r="AM1" s="125"/>
      <c r="AN1" s="126"/>
      <c r="AO1" s="126" t="s">
        <v>68</v>
      </c>
      <c r="AP1" s="291" t="s">
        <v>175</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
      <c r="C2" s="123"/>
      <c r="D2" s="123"/>
      <c r="E2" s="123"/>
      <c r="F2" s="123"/>
      <c r="G2" s="123"/>
      <c r="J2" s="124"/>
      <c r="L2" s="123"/>
      <c r="M2" s="123"/>
      <c r="N2" s="123"/>
      <c r="O2" s="123"/>
      <c r="P2" s="123"/>
      <c r="Q2" s="123"/>
      <c r="R2" s="123"/>
      <c r="Y2" s="127" t="s">
        <v>64</v>
      </c>
      <c r="Z2" s="293">
        <v>8</v>
      </c>
      <c r="AA2" s="293"/>
      <c r="AB2" s="127" t="s">
        <v>65</v>
      </c>
      <c r="AC2" s="294">
        <f>IF(Z2=0,"",YEAR(DATE(2018+Z2,1,1)))</f>
        <v>2026</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201</v>
      </c>
      <c r="BC4" s="296"/>
      <c r="BD4" s="296"/>
      <c r="BE4" s="297"/>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178</v>
      </c>
      <c r="AM6" s="122"/>
      <c r="AN6" s="122"/>
      <c r="AO6" s="122"/>
      <c r="AP6" s="122"/>
      <c r="AQ6" s="122"/>
      <c r="AR6" s="122"/>
      <c r="AS6" s="122"/>
      <c r="AT6" s="149"/>
      <c r="AU6" s="149"/>
      <c r="AV6" s="155"/>
      <c r="AW6" s="122"/>
      <c r="AX6" s="298">
        <v>40</v>
      </c>
      <c r="AY6" s="300"/>
      <c r="AZ6" s="155" t="s">
        <v>179</v>
      </c>
      <c r="BA6" s="122"/>
      <c r="BB6" s="298">
        <v>160</v>
      </c>
      <c r="BC6" s="300"/>
      <c r="BD6" s="155" t="s">
        <v>180</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181</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182</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7" t="s">
        <v>98</v>
      </c>
      <c r="C17" s="350" t="s">
        <v>183</v>
      </c>
      <c r="D17" s="351"/>
      <c r="E17" s="352"/>
      <c r="F17" s="172"/>
      <c r="G17" s="359" t="s">
        <v>184</v>
      </c>
      <c r="H17" s="362" t="s">
        <v>185</v>
      </c>
      <c r="I17" s="351"/>
      <c r="J17" s="351"/>
      <c r="K17" s="352"/>
      <c r="L17" s="362" t="s">
        <v>186</v>
      </c>
      <c r="M17" s="351"/>
      <c r="N17" s="351"/>
      <c r="O17" s="365"/>
      <c r="P17" s="368"/>
      <c r="Q17" s="369"/>
      <c r="R17" s="370"/>
      <c r="S17" s="377" t="s">
        <v>187</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188</v>
      </c>
      <c r="BA17" s="387"/>
      <c r="BB17" s="309" t="s">
        <v>189</v>
      </c>
      <c r="BC17" s="310"/>
      <c r="BD17" s="310"/>
      <c r="BE17" s="310"/>
      <c r="BF17" s="311"/>
    </row>
    <row r="18" spans="2:58" ht="20.25" customHeight="1" x14ac:dyDescent="0.4">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
      <c r="B20" s="348"/>
      <c r="C20" s="353"/>
      <c r="D20" s="354"/>
      <c r="E20" s="355"/>
      <c r="F20" s="173"/>
      <c r="G20" s="360"/>
      <c r="H20" s="363"/>
      <c r="I20" s="354"/>
      <c r="J20" s="354"/>
      <c r="K20" s="355"/>
      <c r="L20" s="363"/>
      <c r="M20" s="354"/>
      <c r="N20" s="354"/>
      <c r="O20" s="366"/>
      <c r="P20" s="371"/>
      <c r="Q20" s="372"/>
      <c r="R20" s="373"/>
      <c r="S20" s="174">
        <f>WEEKDAY(DATE($AC$2,$AG$2,1))</f>
        <v>4</v>
      </c>
      <c r="T20" s="175">
        <f>WEEKDAY(DATE($AC$2,$AG$2,2))</f>
        <v>5</v>
      </c>
      <c r="U20" s="175">
        <f>WEEKDAY(DATE($AC$2,$AG$2,3))</f>
        <v>6</v>
      </c>
      <c r="V20" s="175">
        <f>WEEKDAY(DATE($AC$2,$AG$2,4))</f>
        <v>7</v>
      </c>
      <c r="W20" s="175">
        <f>WEEKDAY(DATE($AC$2,$AG$2,5))</f>
        <v>1</v>
      </c>
      <c r="X20" s="175">
        <f>WEEKDAY(DATE($AC$2,$AG$2,6))</f>
        <v>2</v>
      </c>
      <c r="Y20" s="176">
        <f>WEEKDAY(DATE($AC$2,$AG$2,7))</f>
        <v>3</v>
      </c>
      <c r="Z20" s="174">
        <f>WEEKDAY(DATE($AC$2,$AG$2,8))</f>
        <v>4</v>
      </c>
      <c r="AA20" s="175">
        <f>WEEKDAY(DATE($AC$2,$AG$2,9))</f>
        <v>5</v>
      </c>
      <c r="AB20" s="175">
        <f>WEEKDAY(DATE($AC$2,$AG$2,10))</f>
        <v>6</v>
      </c>
      <c r="AC20" s="175">
        <f>WEEKDAY(DATE($AC$2,$AG$2,11))</f>
        <v>7</v>
      </c>
      <c r="AD20" s="175">
        <f>WEEKDAY(DATE($AC$2,$AG$2,12))</f>
        <v>1</v>
      </c>
      <c r="AE20" s="175">
        <f>WEEKDAY(DATE($AC$2,$AG$2,13))</f>
        <v>2</v>
      </c>
      <c r="AF20" s="176">
        <f>WEEKDAY(DATE($AC$2,$AG$2,14))</f>
        <v>3</v>
      </c>
      <c r="AG20" s="174">
        <f>WEEKDAY(DATE($AC$2,$AG$2,15))</f>
        <v>4</v>
      </c>
      <c r="AH20" s="175">
        <f>WEEKDAY(DATE($AC$2,$AG$2,16))</f>
        <v>5</v>
      </c>
      <c r="AI20" s="175">
        <f>WEEKDAY(DATE($AC$2,$AG$2,17))</f>
        <v>6</v>
      </c>
      <c r="AJ20" s="175">
        <f>WEEKDAY(DATE($AC$2,$AG$2,18))</f>
        <v>7</v>
      </c>
      <c r="AK20" s="175">
        <f>WEEKDAY(DATE($AC$2,$AG$2,19))</f>
        <v>1</v>
      </c>
      <c r="AL20" s="175">
        <f>WEEKDAY(DATE($AC$2,$AG$2,20))</f>
        <v>2</v>
      </c>
      <c r="AM20" s="176">
        <f>WEEKDAY(DATE($AC$2,$AG$2,21))</f>
        <v>3</v>
      </c>
      <c r="AN20" s="174">
        <f>WEEKDAY(DATE($AC$2,$AG$2,22))</f>
        <v>4</v>
      </c>
      <c r="AO20" s="175">
        <f>WEEKDAY(DATE($AC$2,$AG$2,23))</f>
        <v>5</v>
      </c>
      <c r="AP20" s="175">
        <f>WEEKDAY(DATE($AC$2,$AG$2,24))</f>
        <v>6</v>
      </c>
      <c r="AQ20" s="175">
        <f>WEEKDAY(DATE($AC$2,$AG$2,25))</f>
        <v>7</v>
      </c>
      <c r="AR20" s="175">
        <f>WEEKDAY(DATE($AC$2,$AG$2,26))</f>
        <v>1</v>
      </c>
      <c r="AS20" s="175">
        <f>WEEKDAY(DATE($AC$2,$AG$2,27))</f>
        <v>2</v>
      </c>
      <c r="AT20" s="176">
        <f>WEEKDAY(DATE($AC$2,$AG$2,28))</f>
        <v>3</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7" customHeight="1" thickBot="1" x14ac:dyDescent="0.4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水</v>
      </c>
      <c r="T21" s="183" t="str">
        <f t="shared" ref="T21:AT21" si="0">IF(T20=1,"日",IF(T20=2,"月",IF(T20=3,"火",IF(T20=4,"水",IF(T20=5,"木",IF(T20=6,"金","土"))))))</f>
        <v>木</v>
      </c>
      <c r="U21" s="183" t="str">
        <f t="shared" si="0"/>
        <v>金</v>
      </c>
      <c r="V21" s="183" t="str">
        <f t="shared" si="0"/>
        <v>土</v>
      </c>
      <c r="W21" s="183" t="str">
        <f t="shared" si="0"/>
        <v>日</v>
      </c>
      <c r="X21" s="183" t="str">
        <f t="shared" si="0"/>
        <v>月</v>
      </c>
      <c r="Y21" s="184" t="str">
        <f t="shared" si="0"/>
        <v>火</v>
      </c>
      <c r="Z21" s="182" t="str">
        <f>IF(Z20=1,"日",IF(Z20=2,"月",IF(Z20=3,"火",IF(Z20=4,"水",IF(Z20=5,"木",IF(Z20=6,"金","土"))))))</f>
        <v>水</v>
      </c>
      <c r="AA21" s="183" t="str">
        <f t="shared" si="0"/>
        <v>木</v>
      </c>
      <c r="AB21" s="183" t="str">
        <f t="shared" si="0"/>
        <v>金</v>
      </c>
      <c r="AC21" s="183" t="str">
        <f t="shared" si="0"/>
        <v>土</v>
      </c>
      <c r="AD21" s="183" t="str">
        <f t="shared" si="0"/>
        <v>日</v>
      </c>
      <c r="AE21" s="183" t="str">
        <f t="shared" si="0"/>
        <v>月</v>
      </c>
      <c r="AF21" s="184" t="str">
        <f t="shared" si="0"/>
        <v>火</v>
      </c>
      <c r="AG21" s="182" t="str">
        <f>IF(AG20=1,"日",IF(AG20=2,"月",IF(AG20=3,"火",IF(AG20=4,"水",IF(AG20=5,"木",IF(AG20=6,"金","土"))))))</f>
        <v>水</v>
      </c>
      <c r="AH21" s="183" t="str">
        <f t="shared" si="0"/>
        <v>木</v>
      </c>
      <c r="AI21" s="183" t="str">
        <f t="shared" si="0"/>
        <v>金</v>
      </c>
      <c r="AJ21" s="183" t="str">
        <f t="shared" si="0"/>
        <v>土</v>
      </c>
      <c r="AK21" s="183" t="str">
        <f t="shared" si="0"/>
        <v>日</v>
      </c>
      <c r="AL21" s="183" t="str">
        <f t="shared" si="0"/>
        <v>月</v>
      </c>
      <c r="AM21" s="184" t="str">
        <f t="shared" si="0"/>
        <v>火</v>
      </c>
      <c r="AN21" s="182" t="str">
        <f>IF(AN20=1,"日",IF(AN20=2,"月",IF(AN20=3,"火",IF(AN20=4,"水",IF(AN20=5,"木",IF(AN20=6,"金","土"))))))</f>
        <v>水</v>
      </c>
      <c r="AO21" s="183" t="str">
        <f t="shared" si="0"/>
        <v>木</v>
      </c>
      <c r="AP21" s="183" t="str">
        <f t="shared" si="0"/>
        <v>金</v>
      </c>
      <c r="AQ21" s="183" t="str">
        <f t="shared" si="0"/>
        <v>土</v>
      </c>
      <c r="AR21" s="183" t="str">
        <f t="shared" si="0"/>
        <v>日</v>
      </c>
      <c r="AS21" s="183" t="str">
        <f t="shared" si="0"/>
        <v>月</v>
      </c>
      <c r="AT21" s="184" t="str">
        <f t="shared" si="0"/>
        <v>火</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161</v>
      </c>
      <c r="T22" s="112" t="s">
        <v>166</v>
      </c>
      <c r="U22" s="112"/>
      <c r="V22" s="112" t="s">
        <v>161</v>
      </c>
      <c r="W22" s="112" t="s">
        <v>161</v>
      </c>
      <c r="X22" s="112"/>
      <c r="Y22" s="113" t="s">
        <v>161</v>
      </c>
      <c r="Z22" s="111" t="s">
        <v>161</v>
      </c>
      <c r="AA22" s="112" t="s">
        <v>161</v>
      </c>
      <c r="AB22" s="112"/>
      <c r="AC22" s="112" t="s">
        <v>161</v>
      </c>
      <c r="AD22" s="112" t="s">
        <v>161</v>
      </c>
      <c r="AE22" s="112"/>
      <c r="AF22" s="113" t="s">
        <v>161</v>
      </c>
      <c r="AG22" s="111" t="s">
        <v>161</v>
      </c>
      <c r="AH22" s="112" t="s">
        <v>161</v>
      </c>
      <c r="AI22" s="112"/>
      <c r="AJ22" s="112" t="s">
        <v>161</v>
      </c>
      <c r="AK22" s="112" t="s">
        <v>161</v>
      </c>
      <c r="AL22" s="112"/>
      <c r="AM22" s="113" t="s">
        <v>161</v>
      </c>
      <c r="AN22" s="111" t="s">
        <v>161</v>
      </c>
      <c r="AO22" s="112" t="s">
        <v>161</v>
      </c>
      <c r="AP22" s="112"/>
      <c r="AQ22" s="112" t="s">
        <v>161</v>
      </c>
      <c r="AR22" s="112" t="s">
        <v>161</v>
      </c>
      <c r="AS22" s="112"/>
      <c r="AT22" s="113" t="s">
        <v>161</v>
      </c>
      <c r="AU22" s="111"/>
      <c r="AV22" s="112"/>
      <c r="AW22" s="112"/>
      <c r="AX22" s="424"/>
      <c r="AY22" s="425"/>
      <c r="AZ22" s="426"/>
      <c r="BA22" s="427"/>
      <c r="BB22" s="318"/>
      <c r="BC22" s="319"/>
      <c r="BD22" s="319"/>
      <c r="BE22" s="319"/>
      <c r="BF22" s="320"/>
    </row>
    <row r="23" spans="2:58" ht="20.25" customHeight="1" x14ac:dyDescent="0.4">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161</v>
      </c>
      <c r="U25" s="112" t="s">
        <v>161</v>
      </c>
      <c r="V25" s="112" t="s">
        <v>161</v>
      </c>
      <c r="W25" s="112" t="s">
        <v>161</v>
      </c>
      <c r="X25" s="112" t="s">
        <v>161</v>
      </c>
      <c r="Y25" s="113"/>
      <c r="Z25" s="111"/>
      <c r="AA25" s="112" t="s">
        <v>161</v>
      </c>
      <c r="AB25" s="112" t="s">
        <v>161</v>
      </c>
      <c r="AC25" s="112" t="s">
        <v>161</v>
      </c>
      <c r="AD25" s="112" t="s">
        <v>161</v>
      </c>
      <c r="AE25" s="112" t="s">
        <v>161</v>
      </c>
      <c r="AF25" s="113"/>
      <c r="AG25" s="111"/>
      <c r="AH25" s="112" t="s">
        <v>161</v>
      </c>
      <c r="AI25" s="112" t="s">
        <v>161</v>
      </c>
      <c r="AJ25" s="112" t="s">
        <v>161</v>
      </c>
      <c r="AK25" s="112" t="s">
        <v>161</v>
      </c>
      <c r="AL25" s="112" t="s">
        <v>161</v>
      </c>
      <c r="AM25" s="113"/>
      <c r="AN25" s="111"/>
      <c r="AO25" s="112" t="s">
        <v>161</v>
      </c>
      <c r="AP25" s="112" t="s">
        <v>161</v>
      </c>
      <c r="AQ25" s="112" t="s">
        <v>161</v>
      </c>
      <c r="AR25" s="112" t="s">
        <v>161</v>
      </c>
      <c r="AS25" s="112" t="s">
        <v>161</v>
      </c>
      <c r="AT25" s="113"/>
      <c r="AU25" s="111"/>
      <c r="AV25" s="112"/>
      <c r="AW25" s="112"/>
      <c r="AX25" s="410"/>
      <c r="AY25" s="411"/>
      <c r="AZ25" s="412"/>
      <c r="BA25" s="413"/>
      <c r="BB25" s="440"/>
      <c r="BC25" s="441"/>
      <c r="BD25" s="441"/>
      <c r="BE25" s="441"/>
      <c r="BF25" s="442"/>
    </row>
    <row r="26" spans="2:58" ht="20.25" customHeight="1" x14ac:dyDescent="0.4">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
      <c r="B28" s="409">
        <f>B25+1</f>
        <v>3</v>
      </c>
      <c r="C28" s="414" t="s">
        <v>60</v>
      </c>
      <c r="D28" s="415"/>
      <c r="E28" s="416"/>
      <c r="F28" s="119"/>
      <c r="G28" s="443" t="s">
        <v>122</v>
      </c>
      <c r="H28" s="445" t="s">
        <v>165</v>
      </c>
      <c r="I28" s="345"/>
      <c r="J28" s="345"/>
      <c r="K28" s="346"/>
      <c r="L28" s="446" t="s">
        <v>129</v>
      </c>
      <c r="M28" s="447"/>
      <c r="N28" s="447"/>
      <c r="O28" s="448"/>
      <c r="P28" s="452" t="s">
        <v>49</v>
      </c>
      <c r="Q28" s="453"/>
      <c r="R28" s="454"/>
      <c r="S28" s="111" t="s">
        <v>161</v>
      </c>
      <c r="T28" s="112"/>
      <c r="U28" s="112"/>
      <c r="V28" s="112"/>
      <c r="W28" s="112"/>
      <c r="X28" s="112"/>
      <c r="Y28" s="113" t="s">
        <v>161</v>
      </c>
      <c r="Z28" s="111" t="s">
        <v>161</v>
      </c>
      <c r="AA28" s="112"/>
      <c r="AB28" s="112"/>
      <c r="AC28" s="112"/>
      <c r="AD28" s="112"/>
      <c r="AE28" s="112"/>
      <c r="AF28" s="113" t="s">
        <v>161</v>
      </c>
      <c r="AG28" s="111" t="s">
        <v>161</v>
      </c>
      <c r="AH28" s="112"/>
      <c r="AI28" s="112"/>
      <c r="AJ28" s="112"/>
      <c r="AK28" s="112"/>
      <c r="AL28" s="112"/>
      <c r="AM28" s="113" t="s">
        <v>161</v>
      </c>
      <c r="AN28" s="111" t="s">
        <v>161</v>
      </c>
      <c r="AO28" s="112"/>
      <c r="AP28" s="112"/>
      <c r="AQ28" s="112"/>
      <c r="AR28" s="112"/>
      <c r="AS28" s="112"/>
      <c r="AT28" s="113" t="s">
        <v>161</v>
      </c>
      <c r="AU28" s="111"/>
      <c r="AV28" s="112"/>
      <c r="AW28" s="112"/>
      <c r="AX28" s="410"/>
      <c r="AY28" s="411"/>
      <c r="AZ28" s="412"/>
      <c r="BA28" s="413"/>
      <c r="BB28" s="440" t="s">
        <v>137</v>
      </c>
      <c r="BC28" s="441"/>
      <c r="BD28" s="441"/>
      <c r="BE28" s="441"/>
      <c r="BF28" s="442"/>
    </row>
    <row r="29" spans="2:58" ht="20.25" customHeight="1" x14ac:dyDescent="0.4">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162</v>
      </c>
      <c r="T31" s="112"/>
      <c r="U31" s="112" t="s">
        <v>162</v>
      </c>
      <c r="V31" s="112" t="s">
        <v>162</v>
      </c>
      <c r="W31" s="112"/>
      <c r="X31" s="112" t="s">
        <v>162</v>
      </c>
      <c r="Y31" s="113"/>
      <c r="Z31" s="111" t="s">
        <v>162</v>
      </c>
      <c r="AA31" s="112"/>
      <c r="AB31" s="112" t="s">
        <v>162</v>
      </c>
      <c r="AC31" s="112" t="s">
        <v>162</v>
      </c>
      <c r="AD31" s="112"/>
      <c r="AE31" s="112" t="s">
        <v>162</v>
      </c>
      <c r="AF31" s="113"/>
      <c r="AG31" s="111" t="s">
        <v>162</v>
      </c>
      <c r="AH31" s="112"/>
      <c r="AI31" s="112" t="s">
        <v>162</v>
      </c>
      <c r="AJ31" s="112" t="s">
        <v>162</v>
      </c>
      <c r="AK31" s="112"/>
      <c r="AL31" s="112" t="s">
        <v>162</v>
      </c>
      <c r="AM31" s="113"/>
      <c r="AN31" s="111" t="s">
        <v>162</v>
      </c>
      <c r="AO31" s="112"/>
      <c r="AP31" s="112" t="s">
        <v>162</v>
      </c>
      <c r="AQ31" s="112" t="s">
        <v>162</v>
      </c>
      <c r="AR31" s="112"/>
      <c r="AS31" s="112" t="s">
        <v>162</v>
      </c>
      <c r="AT31" s="113"/>
      <c r="AU31" s="111"/>
      <c r="AV31" s="112"/>
      <c r="AW31" s="112"/>
      <c r="AX31" s="410"/>
      <c r="AY31" s="411"/>
      <c r="AZ31" s="412"/>
      <c r="BA31" s="413"/>
      <c r="BB31" s="440" t="s">
        <v>140</v>
      </c>
      <c r="BC31" s="441"/>
      <c r="BD31" s="441"/>
      <c r="BE31" s="441"/>
      <c r="BF31" s="442"/>
    </row>
    <row r="32" spans="2:58" ht="20.25" customHeight="1" x14ac:dyDescent="0.4">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
      <c r="B34" s="409">
        <f>B31+1</f>
        <v>5</v>
      </c>
      <c r="C34" s="414" t="s">
        <v>5</v>
      </c>
      <c r="D34" s="415"/>
      <c r="E34" s="416"/>
      <c r="F34" s="119"/>
      <c r="G34" s="443" t="s">
        <v>177</v>
      </c>
      <c r="H34" s="445" t="s">
        <v>6</v>
      </c>
      <c r="I34" s="345"/>
      <c r="J34" s="345"/>
      <c r="K34" s="346"/>
      <c r="L34" s="446" t="s">
        <v>132</v>
      </c>
      <c r="M34" s="447"/>
      <c r="N34" s="447"/>
      <c r="O34" s="448"/>
      <c r="P34" s="452" t="s">
        <v>49</v>
      </c>
      <c r="Q34" s="453"/>
      <c r="R34" s="454"/>
      <c r="S34" s="111"/>
      <c r="T34" s="112" t="s">
        <v>162</v>
      </c>
      <c r="U34" s="112"/>
      <c r="V34" s="112"/>
      <c r="W34" s="112" t="s">
        <v>162</v>
      </c>
      <c r="X34" s="112"/>
      <c r="Y34" s="113" t="s">
        <v>162</v>
      </c>
      <c r="Z34" s="111"/>
      <c r="AA34" s="112" t="s">
        <v>162</v>
      </c>
      <c r="AB34" s="112"/>
      <c r="AC34" s="112"/>
      <c r="AD34" s="112" t="s">
        <v>162</v>
      </c>
      <c r="AE34" s="112"/>
      <c r="AF34" s="113" t="s">
        <v>162</v>
      </c>
      <c r="AG34" s="111"/>
      <c r="AH34" s="112" t="s">
        <v>162</v>
      </c>
      <c r="AI34" s="112"/>
      <c r="AJ34" s="112"/>
      <c r="AK34" s="112" t="s">
        <v>162</v>
      </c>
      <c r="AL34" s="112"/>
      <c r="AM34" s="113" t="s">
        <v>162</v>
      </c>
      <c r="AN34" s="111"/>
      <c r="AO34" s="112" t="s">
        <v>162</v>
      </c>
      <c r="AP34" s="112"/>
      <c r="AQ34" s="112"/>
      <c r="AR34" s="112" t="s">
        <v>162</v>
      </c>
      <c r="AS34" s="112"/>
      <c r="AT34" s="113" t="s">
        <v>162</v>
      </c>
      <c r="AU34" s="111"/>
      <c r="AV34" s="112"/>
      <c r="AW34" s="112"/>
      <c r="AX34" s="410"/>
      <c r="AY34" s="411"/>
      <c r="AZ34" s="412"/>
      <c r="BA34" s="413"/>
      <c r="BB34" s="440" t="s">
        <v>135</v>
      </c>
      <c r="BC34" s="441"/>
      <c r="BD34" s="441"/>
      <c r="BE34" s="441"/>
      <c r="BF34" s="442"/>
    </row>
    <row r="35" spans="2:58" ht="20.25" customHeight="1" x14ac:dyDescent="0.4">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161</v>
      </c>
      <c r="U37" s="112" t="s">
        <v>161</v>
      </c>
      <c r="V37" s="112"/>
      <c r="W37" s="112"/>
      <c r="X37" s="112" t="s">
        <v>161</v>
      </c>
      <c r="Y37" s="113"/>
      <c r="Z37" s="111"/>
      <c r="AA37" s="112" t="s">
        <v>161</v>
      </c>
      <c r="AB37" s="112" t="s">
        <v>161</v>
      </c>
      <c r="AC37" s="112"/>
      <c r="AD37" s="112"/>
      <c r="AE37" s="112" t="s">
        <v>161</v>
      </c>
      <c r="AF37" s="113"/>
      <c r="AG37" s="111"/>
      <c r="AH37" s="112" t="s">
        <v>161</v>
      </c>
      <c r="AI37" s="112" t="s">
        <v>161</v>
      </c>
      <c r="AJ37" s="112"/>
      <c r="AK37" s="112"/>
      <c r="AL37" s="112" t="s">
        <v>161</v>
      </c>
      <c r="AM37" s="113"/>
      <c r="AN37" s="111"/>
      <c r="AO37" s="112" t="s">
        <v>161</v>
      </c>
      <c r="AP37" s="112" t="s">
        <v>161</v>
      </c>
      <c r="AQ37" s="112"/>
      <c r="AR37" s="112"/>
      <c r="AS37" s="112" t="s">
        <v>161</v>
      </c>
      <c r="AT37" s="113"/>
      <c r="AU37" s="111"/>
      <c r="AV37" s="112"/>
      <c r="AW37" s="112"/>
      <c r="AX37" s="410"/>
      <c r="AY37" s="411"/>
      <c r="AZ37" s="412"/>
      <c r="BA37" s="413"/>
      <c r="BB37" s="440" t="s">
        <v>138</v>
      </c>
      <c r="BC37" s="441"/>
      <c r="BD37" s="441"/>
      <c r="BE37" s="441"/>
      <c r="BF37" s="442"/>
    </row>
    <row r="38" spans="2:58" ht="20.25" customHeight="1" x14ac:dyDescent="0.4">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161</v>
      </c>
      <c r="Z40" s="111"/>
      <c r="AA40" s="112"/>
      <c r="AB40" s="112"/>
      <c r="AC40" s="112"/>
      <c r="AD40" s="112"/>
      <c r="AE40" s="112"/>
      <c r="AF40" s="113" t="s">
        <v>161</v>
      </c>
      <c r="AG40" s="111"/>
      <c r="AH40" s="112"/>
      <c r="AI40" s="112"/>
      <c r="AJ40" s="112"/>
      <c r="AK40" s="112"/>
      <c r="AL40" s="112"/>
      <c r="AM40" s="113" t="s">
        <v>161</v>
      </c>
      <c r="AN40" s="111"/>
      <c r="AO40" s="112"/>
      <c r="AP40" s="112"/>
      <c r="AQ40" s="112"/>
      <c r="AR40" s="112"/>
      <c r="AS40" s="112"/>
      <c r="AT40" s="113" t="s">
        <v>161</v>
      </c>
      <c r="AU40" s="111"/>
      <c r="AV40" s="112"/>
      <c r="AW40" s="112"/>
      <c r="AX40" s="410"/>
      <c r="AY40" s="411"/>
      <c r="AZ40" s="412"/>
      <c r="BA40" s="413"/>
      <c r="BB40" s="440" t="s">
        <v>139</v>
      </c>
      <c r="BC40" s="441"/>
      <c r="BD40" s="441"/>
      <c r="BE40" s="441"/>
      <c r="BF40" s="442"/>
    </row>
    <row r="41" spans="2:58" ht="20.25" customHeight="1" x14ac:dyDescent="0.4">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161</v>
      </c>
      <c r="T43" s="112"/>
      <c r="U43" s="112" t="s">
        <v>161</v>
      </c>
      <c r="V43" s="112" t="s">
        <v>161</v>
      </c>
      <c r="W43" s="112" t="s">
        <v>161</v>
      </c>
      <c r="X43" s="112"/>
      <c r="Y43" s="113" t="s">
        <v>161</v>
      </c>
      <c r="Z43" s="111" t="s">
        <v>161</v>
      </c>
      <c r="AA43" s="112"/>
      <c r="AB43" s="112" t="s">
        <v>161</v>
      </c>
      <c r="AC43" s="112" t="s">
        <v>161</v>
      </c>
      <c r="AD43" s="112" t="s">
        <v>161</v>
      </c>
      <c r="AE43" s="112"/>
      <c r="AF43" s="113" t="s">
        <v>161</v>
      </c>
      <c r="AG43" s="111" t="s">
        <v>161</v>
      </c>
      <c r="AH43" s="112"/>
      <c r="AI43" s="112" t="s">
        <v>161</v>
      </c>
      <c r="AJ43" s="112" t="s">
        <v>161</v>
      </c>
      <c r="AK43" s="112" t="s">
        <v>161</v>
      </c>
      <c r="AL43" s="112"/>
      <c r="AM43" s="113" t="s">
        <v>161</v>
      </c>
      <c r="AN43" s="111" t="s">
        <v>161</v>
      </c>
      <c r="AO43" s="112"/>
      <c r="AP43" s="112" t="s">
        <v>161</v>
      </c>
      <c r="AQ43" s="112" t="s">
        <v>161</v>
      </c>
      <c r="AR43" s="112" t="s">
        <v>161</v>
      </c>
      <c r="AS43" s="112"/>
      <c r="AT43" s="113" t="s">
        <v>161</v>
      </c>
      <c r="AU43" s="111"/>
      <c r="AV43" s="112"/>
      <c r="AW43" s="112"/>
      <c r="AX43" s="410"/>
      <c r="AY43" s="411"/>
      <c r="AZ43" s="412"/>
      <c r="BA43" s="413"/>
      <c r="BB43" s="440"/>
      <c r="BC43" s="441"/>
      <c r="BD43" s="441"/>
      <c r="BE43" s="441"/>
      <c r="BF43" s="442"/>
    </row>
    <row r="44" spans="2:58" ht="20.25" customHeight="1" x14ac:dyDescent="0.4">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161</v>
      </c>
      <c r="T46" s="112" t="s">
        <v>161</v>
      </c>
      <c r="U46" s="112"/>
      <c r="V46" s="112" t="s">
        <v>161</v>
      </c>
      <c r="W46" s="112" t="s">
        <v>161</v>
      </c>
      <c r="X46" s="112" t="s">
        <v>161</v>
      </c>
      <c r="Y46" s="113"/>
      <c r="Z46" s="111" t="s">
        <v>161</v>
      </c>
      <c r="AA46" s="112" t="s">
        <v>161</v>
      </c>
      <c r="AB46" s="112"/>
      <c r="AC46" s="112" t="s">
        <v>161</v>
      </c>
      <c r="AD46" s="112" t="s">
        <v>161</v>
      </c>
      <c r="AE46" s="112" t="s">
        <v>161</v>
      </c>
      <c r="AF46" s="113"/>
      <c r="AG46" s="111" t="s">
        <v>161</v>
      </c>
      <c r="AH46" s="112" t="s">
        <v>161</v>
      </c>
      <c r="AI46" s="112"/>
      <c r="AJ46" s="112" t="s">
        <v>161</v>
      </c>
      <c r="AK46" s="112" t="s">
        <v>161</v>
      </c>
      <c r="AL46" s="112" t="s">
        <v>161</v>
      </c>
      <c r="AM46" s="113"/>
      <c r="AN46" s="111" t="s">
        <v>161</v>
      </c>
      <c r="AO46" s="112" t="s">
        <v>161</v>
      </c>
      <c r="AP46" s="112"/>
      <c r="AQ46" s="112" t="s">
        <v>161</v>
      </c>
      <c r="AR46" s="112" t="s">
        <v>161</v>
      </c>
      <c r="AS46" s="112" t="s">
        <v>161</v>
      </c>
      <c r="AT46" s="113"/>
      <c r="AU46" s="111"/>
      <c r="AV46" s="112"/>
      <c r="AW46" s="112"/>
      <c r="AX46" s="410"/>
      <c r="AY46" s="411"/>
      <c r="AZ46" s="412"/>
      <c r="BA46" s="413"/>
      <c r="BB46" s="440"/>
      <c r="BC46" s="441"/>
      <c r="BD46" s="441"/>
      <c r="BE46" s="441"/>
      <c r="BF46" s="442"/>
    </row>
    <row r="47" spans="2:58" ht="20.25" customHeight="1" x14ac:dyDescent="0.4">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164</v>
      </c>
      <c r="T49" s="112"/>
      <c r="U49" s="112" t="s">
        <v>164</v>
      </c>
      <c r="V49" s="112" t="s">
        <v>164</v>
      </c>
      <c r="W49" s="112"/>
      <c r="X49" s="112" t="s">
        <v>164</v>
      </c>
      <c r="Y49" s="113"/>
      <c r="Z49" s="111" t="s">
        <v>164</v>
      </c>
      <c r="AA49" s="112"/>
      <c r="AB49" s="112" t="s">
        <v>164</v>
      </c>
      <c r="AC49" s="112" t="s">
        <v>164</v>
      </c>
      <c r="AD49" s="112"/>
      <c r="AE49" s="112" t="s">
        <v>164</v>
      </c>
      <c r="AF49" s="113"/>
      <c r="AG49" s="111" t="s">
        <v>164</v>
      </c>
      <c r="AH49" s="112"/>
      <c r="AI49" s="112" t="s">
        <v>164</v>
      </c>
      <c r="AJ49" s="112" t="s">
        <v>164</v>
      </c>
      <c r="AK49" s="112"/>
      <c r="AL49" s="112" t="s">
        <v>164</v>
      </c>
      <c r="AM49" s="113"/>
      <c r="AN49" s="111" t="s">
        <v>164</v>
      </c>
      <c r="AO49" s="112"/>
      <c r="AP49" s="112" t="s">
        <v>164</v>
      </c>
      <c r="AQ49" s="112" t="s">
        <v>164</v>
      </c>
      <c r="AR49" s="112"/>
      <c r="AS49" s="112" t="s">
        <v>164</v>
      </c>
      <c r="AT49" s="113"/>
      <c r="AU49" s="111"/>
      <c r="AV49" s="112"/>
      <c r="AW49" s="112"/>
      <c r="AX49" s="410"/>
      <c r="AY49" s="411"/>
      <c r="AZ49" s="412"/>
      <c r="BA49" s="413"/>
      <c r="BB49" s="440" t="s">
        <v>141</v>
      </c>
      <c r="BC49" s="441"/>
      <c r="BD49" s="441"/>
      <c r="BE49" s="441"/>
      <c r="BF49" s="442"/>
    </row>
    <row r="50" spans="2:58" ht="20.25" customHeight="1" x14ac:dyDescent="0.4">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
      <c r="B52" s="409">
        <f>B49+1</f>
        <v>11</v>
      </c>
      <c r="C52" s="414" t="s">
        <v>62</v>
      </c>
      <c r="D52" s="415"/>
      <c r="E52" s="416"/>
      <c r="F52" s="119"/>
      <c r="G52" s="443" t="s">
        <v>177</v>
      </c>
      <c r="H52" s="445" t="s">
        <v>14</v>
      </c>
      <c r="I52" s="345"/>
      <c r="J52" s="345"/>
      <c r="K52" s="346"/>
      <c r="L52" s="446" t="s">
        <v>132</v>
      </c>
      <c r="M52" s="447"/>
      <c r="N52" s="447"/>
      <c r="O52" s="448"/>
      <c r="P52" s="452" t="s">
        <v>49</v>
      </c>
      <c r="Q52" s="453"/>
      <c r="R52" s="454"/>
      <c r="S52" s="111"/>
      <c r="T52" s="112" t="s">
        <v>164</v>
      </c>
      <c r="U52" s="112"/>
      <c r="V52" s="112"/>
      <c r="W52" s="112" t="s">
        <v>164</v>
      </c>
      <c r="X52" s="112"/>
      <c r="Y52" s="113" t="s">
        <v>164</v>
      </c>
      <c r="Z52" s="111"/>
      <c r="AA52" s="112" t="s">
        <v>164</v>
      </c>
      <c r="AB52" s="112"/>
      <c r="AC52" s="112"/>
      <c r="AD52" s="112" t="s">
        <v>164</v>
      </c>
      <c r="AE52" s="112"/>
      <c r="AF52" s="113" t="s">
        <v>164</v>
      </c>
      <c r="AG52" s="111"/>
      <c r="AH52" s="112" t="s">
        <v>164</v>
      </c>
      <c r="AI52" s="112"/>
      <c r="AJ52" s="112"/>
      <c r="AK52" s="112" t="s">
        <v>164</v>
      </c>
      <c r="AL52" s="112"/>
      <c r="AM52" s="113" t="s">
        <v>164</v>
      </c>
      <c r="AN52" s="111"/>
      <c r="AO52" s="112" t="s">
        <v>164</v>
      </c>
      <c r="AP52" s="112"/>
      <c r="AQ52" s="112"/>
      <c r="AR52" s="112" t="s">
        <v>164</v>
      </c>
      <c r="AS52" s="112"/>
      <c r="AT52" s="113" t="s">
        <v>164</v>
      </c>
      <c r="AU52" s="111"/>
      <c r="AV52" s="112"/>
      <c r="AW52" s="112"/>
      <c r="AX52" s="410"/>
      <c r="AY52" s="411"/>
      <c r="AZ52" s="412"/>
      <c r="BA52" s="413"/>
      <c r="BB52" s="440" t="s">
        <v>136</v>
      </c>
      <c r="BC52" s="441"/>
      <c r="BD52" s="441"/>
      <c r="BE52" s="441"/>
      <c r="BF52" s="442"/>
    </row>
    <row r="53" spans="2:58" ht="20.25" customHeight="1" x14ac:dyDescent="0.4">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4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458" t="s">
        <v>190</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
      <c r="B65" s="194"/>
      <c r="C65" s="195"/>
      <c r="D65" s="195"/>
      <c r="E65" s="195"/>
      <c r="F65" s="195"/>
      <c r="G65" s="510" t="s">
        <v>191</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
      <c r="B66" s="194"/>
      <c r="C66" s="195"/>
      <c r="D66" s="195"/>
      <c r="E66" s="195"/>
      <c r="F66" s="195"/>
      <c r="G66" s="510" t="s">
        <v>192</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45">
      <c r="B67" s="196"/>
      <c r="C67" s="197"/>
      <c r="D67" s="197"/>
      <c r="E67" s="197"/>
      <c r="F67" s="197"/>
      <c r="G67" s="289" t="s">
        <v>196</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
      <c r="B68" s="312" t="s">
        <v>193</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4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7"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7">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167</v>
      </c>
    </row>
    <row r="38" spans="2:23" x14ac:dyDescent="0.4">
      <c r="C38" s="89" t="s">
        <v>168</v>
      </c>
    </row>
    <row r="39" spans="2:23" x14ac:dyDescent="0.4">
      <c r="C39" s="89" t="s">
        <v>169</v>
      </c>
    </row>
    <row r="40" spans="2:23" x14ac:dyDescent="0.4">
      <c r="C40" s="89" t="s">
        <v>170</v>
      </c>
    </row>
    <row r="41" spans="2:23" x14ac:dyDescent="0.4">
      <c r="C41" s="81" t="s">
        <v>195</v>
      </c>
    </row>
    <row r="42" spans="2:23" x14ac:dyDescent="0.4">
      <c r="C42" s="81" t="s">
        <v>199</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tabSelected="1" view="pageBreakPreview" topLeftCell="X1" zoomScaleNormal="70" zoomScaleSheetLayoutView="100" workbookViewId="0">
      <selection activeCell="BB4" sqref="BB4:BE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200</v>
      </c>
      <c r="D1" s="11"/>
      <c r="E1" s="11"/>
      <c r="F1" s="11"/>
      <c r="G1" s="11"/>
      <c r="H1" s="5" t="s">
        <v>0</v>
      </c>
      <c r="J1" s="5"/>
      <c r="L1" s="11"/>
      <c r="M1" s="11"/>
      <c r="N1" s="11"/>
      <c r="O1" s="11"/>
      <c r="P1" s="11"/>
      <c r="Q1" s="11"/>
      <c r="R1" s="11"/>
      <c r="AM1" s="8"/>
      <c r="AN1" s="7"/>
      <c r="AO1" s="7" t="s">
        <v>68</v>
      </c>
      <c r="AP1" s="291" t="s">
        <v>175</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8</v>
      </c>
      <c r="AA2" s="293"/>
      <c r="AB2" s="99" t="s">
        <v>65</v>
      </c>
      <c r="AC2" s="627">
        <f>IF(Z2=0,"",YEAR(DATE(2018+Z2,1,1)))</f>
        <v>2026</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201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178</v>
      </c>
      <c r="AM6" s="122"/>
      <c r="AN6" s="122"/>
      <c r="AO6" s="122"/>
      <c r="AP6" s="122"/>
      <c r="AQ6" s="122"/>
      <c r="AR6" s="122"/>
      <c r="AS6" s="122"/>
      <c r="AT6" s="149"/>
      <c r="AU6" s="149"/>
      <c r="AV6" s="155"/>
      <c r="AW6" s="122"/>
      <c r="AX6" s="298">
        <v>40</v>
      </c>
      <c r="AY6" s="300"/>
      <c r="AZ6" s="155" t="s">
        <v>179</v>
      </c>
      <c r="BA6" s="122"/>
      <c r="BB6" s="298">
        <v>160</v>
      </c>
      <c r="BC6" s="300"/>
      <c r="BD6" s="155" t="s">
        <v>180</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181</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182</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183</v>
      </c>
      <c r="D17" s="576"/>
      <c r="E17" s="577"/>
      <c r="F17" s="96"/>
      <c r="G17" s="584" t="s">
        <v>184</v>
      </c>
      <c r="H17" s="587" t="s">
        <v>185</v>
      </c>
      <c r="I17" s="576"/>
      <c r="J17" s="576"/>
      <c r="K17" s="577"/>
      <c r="L17" s="587" t="s">
        <v>186</v>
      </c>
      <c r="M17" s="576"/>
      <c r="N17" s="576"/>
      <c r="O17" s="590"/>
      <c r="P17" s="593"/>
      <c r="Q17" s="594"/>
      <c r="R17" s="595"/>
      <c r="S17" s="377" t="s">
        <v>187</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188</v>
      </c>
      <c r="BA17" s="622"/>
      <c r="BB17" s="606" t="s">
        <v>189</v>
      </c>
      <c r="BC17" s="607"/>
      <c r="BD17" s="607"/>
      <c r="BE17" s="607"/>
      <c r="BF17" s="608"/>
    </row>
    <row r="18" spans="2:58" ht="20.25" customHeight="1" x14ac:dyDescent="0.4">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97"/>
      <c r="G20" s="585"/>
      <c r="H20" s="588"/>
      <c r="I20" s="579"/>
      <c r="J20" s="579"/>
      <c r="K20" s="580"/>
      <c r="L20" s="588"/>
      <c r="M20" s="579"/>
      <c r="N20" s="579"/>
      <c r="O20" s="591"/>
      <c r="P20" s="596"/>
      <c r="Q20" s="597"/>
      <c r="R20" s="598"/>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7" customHeight="1" thickBot="1" x14ac:dyDescent="0.4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4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458" t="s">
        <v>190</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
      <c r="B65" s="53"/>
      <c r="C65" s="26"/>
      <c r="D65" s="26"/>
      <c r="E65" s="26"/>
      <c r="F65" s="26"/>
      <c r="G65" s="530" t="s">
        <v>191</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
      <c r="B66" s="53"/>
      <c r="C66" s="26"/>
      <c r="D66" s="26"/>
      <c r="E66" s="26"/>
      <c r="F66" s="26"/>
      <c r="G66" s="530" t="s">
        <v>192</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45">
      <c r="B67" s="54"/>
      <c r="C67" s="114"/>
      <c r="D67" s="114"/>
      <c r="E67" s="114"/>
      <c r="F67" s="114"/>
      <c r="G67" s="513" t="s">
        <v>198</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
      <c r="B68" s="516" t="s">
        <v>193</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4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7"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7">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topLeftCell="C1" zoomScaleNormal="70" zoomScaleSheetLayoutView="100" workbookViewId="0">
      <selection activeCell="BB4" sqref="BB4:BE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200</v>
      </c>
      <c r="D1" s="11"/>
      <c r="E1" s="11"/>
      <c r="F1" s="11"/>
      <c r="G1" s="11"/>
      <c r="H1" s="5" t="s">
        <v>0</v>
      </c>
      <c r="J1" s="5"/>
      <c r="L1" s="11"/>
      <c r="M1" s="11"/>
      <c r="N1" s="11"/>
      <c r="O1" s="11"/>
      <c r="P1" s="11"/>
      <c r="Q1" s="11"/>
      <c r="R1" s="11"/>
      <c r="AM1" s="8"/>
      <c r="AN1" s="7"/>
      <c r="AO1" s="7" t="s">
        <v>68</v>
      </c>
      <c r="AP1" s="291" t="s">
        <v>175</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8</v>
      </c>
      <c r="AA2" s="293"/>
      <c r="AB2" s="99" t="s">
        <v>65</v>
      </c>
      <c r="AC2" s="627">
        <f>IF(Z2=0,"",YEAR(DATE(2018+Z2,1,1)))</f>
        <v>2026</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201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178</v>
      </c>
      <c r="AM6" s="122"/>
      <c r="AN6" s="122"/>
      <c r="AO6" s="122"/>
      <c r="AP6" s="122"/>
      <c r="AQ6" s="122"/>
      <c r="AR6" s="122"/>
      <c r="AS6" s="122"/>
      <c r="AT6" s="149"/>
      <c r="AU6" s="149"/>
      <c r="AV6" s="155"/>
      <c r="AW6" s="122"/>
      <c r="AX6" s="298">
        <v>40</v>
      </c>
      <c r="AY6" s="300"/>
      <c r="AZ6" s="155" t="s">
        <v>179</v>
      </c>
      <c r="BA6" s="122"/>
      <c r="BB6" s="298">
        <v>160</v>
      </c>
      <c r="BC6" s="300"/>
      <c r="BD6" s="155" t="s">
        <v>180</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181</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182</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183</v>
      </c>
      <c r="D17" s="576"/>
      <c r="E17" s="577"/>
      <c r="F17" s="115"/>
      <c r="G17" s="584" t="s">
        <v>184</v>
      </c>
      <c r="H17" s="587" t="s">
        <v>185</v>
      </c>
      <c r="I17" s="576"/>
      <c r="J17" s="576"/>
      <c r="K17" s="577"/>
      <c r="L17" s="587" t="s">
        <v>186</v>
      </c>
      <c r="M17" s="576"/>
      <c r="N17" s="576"/>
      <c r="O17" s="590"/>
      <c r="P17" s="593"/>
      <c r="Q17" s="594"/>
      <c r="R17" s="595"/>
      <c r="S17" s="377" t="s">
        <v>187</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188</v>
      </c>
      <c r="BA17" s="622"/>
      <c r="BB17" s="606" t="s">
        <v>189</v>
      </c>
      <c r="BC17" s="607"/>
      <c r="BD17" s="607"/>
      <c r="BE17" s="607"/>
      <c r="BF17" s="608"/>
    </row>
    <row r="18" spans="2:58" ht="20.25" customHeight="1" x14ac:dyDescent="0.4">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116"/>
      <c r="G20" s="585"/>
      <c r="H20" s="588"/>
      <c r="I20" s="579"/>
      <c r="J20" s="579"/>
      <c r="K20" s="580"/>
      <c r="L20" s="588"/>
      <c r="M20" s="579"/>
      <c r="N20" s="579"/>
      <c r="O20" s="591"/>
      <c r="P20" s="596"/>
      <c r="Q20" s="597"/>
      <c r="R20" s="598"/>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7" customHeight="1" thickBot="1" x14ac:dyDescent="0.4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4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458" t="s">
        <v>190</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
      <c r="B326" s="53"/>
      <c r="C326" s="26"/>
      <c r="D326" s="26"/>
      <c r="E326" s="26"/>
      <c r="F326" s="26"/>
      <c r="G326" s="530" t="s">
        <v>191</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
      <c r="B327" s="53"/>
      <c r="C327" s="26"/>
      <c r="D327" s="26"/>
      <c r="E327" s="26"/>
      <c r="F327" s="26"/>
      <c r="G327" s="530" t="s">
        <v>192</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45">
      <c r="B328" s="54"/>
      <c r="C328" s="114"/>
      <c r="D328" s="114"/>
      <c r="E328" s="114"/>
      <c r="F328" s="114"/>
      <c r="G328" s="513" t="s">
        <v>198</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
      <c r="B329" s="516" t="s">
        <v>193</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4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7"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7">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167</v>
      </c>
    </row>
    <row r="38" spans="2:23" x14ac:dyDescent="0.4">
      <c r="C38" s="89" t="s">
        <v>168</v>
      </c>
    </row>
    <row r="39" spans="2:23" x14ac:dyDescent="0.4">
      <c r="C39" s="89" t="s">
        <v>169</v>
      </c>
    </row>
    <row r="40" spans="2:23" x14ac:dyDescent="0.4">
      <c r="C40" s="89" t="s">
        <v>170</v>
      </c>
    </row>
    <row r="41" spans="2:23" x14ac:dyDescent="0.4">
      <c r="C41" s="81" t="s">
        <v>195</v>
      </c>
    </row>
    <row r="42" spans="2:23" x14ac:dyDescent="0.4">
      <c r="C42" s="81" t="s">
        <v>199</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1"/>
  <sheetViews>
    <sheetView workbookViewId="0">
      <selection activeCell="B65" sqref="B65"/>
    </sheetView>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176</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171</v>
      </c>
      <c r="C10" s="57"/>
      <c r="D10" s="55"/>
      <c r="E10" s="55"/>
      <c r="F10" s="55"/>
    </row>
    <row r="11" spans="2:11" s="39" customFormat="1" ht="20.25" customHeight="1" x14ac:dyDescent="0.4">
      <c r="B11" s="55"/>
      <c r="C11" s="57"/>
      <c r="D11" s="55"/>
      <c r="E11" s="55"/>
      <c r="F11" s="55"/>
    </row>
    <row r="12" spans="2:11" s="39" customFormat="1" ht="20.25" customHeight="1" x14ac:dyDescent="0.4">
      <c r="B12" s="55" t="s">
        <v>202</v>
      </c>
      <c r="C12" s="57"/>
      <c r="D12" s="55"/>
    </row>
    <row r="13" spans="2:11" s="39" customFormat="1" ht="20.25" customHeight="1" x14ac:dyDescent="0.4">
      <c r="B13" s="55"/>
      <c r="C13" s="57"/>
      <c r="D13" s="55"/>
    </row>
    <row r="14" spans="2:11" s="39" customFormat="1" ht="20.25" customHeight="1" x14ac:dyDescent="0.4">
      <c r="B14" s="55" t="s">
        <v>203</v>
      </c>
      <c r="C14" s="57"/>
      <c r="D14" s="55"/>
    </row>
    <row r="15" spans="2:11" s="39" customFormat="1" ht="20.25" customHeight="1" x14ac:dyDescent="0.4">
      <c r="B15" s="57"/>
      <c r="C15" s="57"/>
      <c r="D15" s="55"/>
    </row>
    <row r="16" spans="2:11" s="39" customFormat="1" ht="20.25" customHeight="1" x14ac:dyDescent="0.4">
      <c r="B16" s="55" t="s">
        <v>204</v>
      </c>
      <c r="C16" s="57"/>
      <c r="D16" s="55"/>
    </row>
    <row r="17" spans="2:25" s="39" customFormat="1" ht="20.25" customHeight="1" x14ac:dyDescent="0.4">
      <c r="B17" s="57"/>
      <c r="C17" s="57"/>
      <c r="D17" s="55"/>
    </row>
    <row r="18" spans="2:25" s="39" customFormat="1" ht="17.45" customHeight="1" x14ac:dyDescent="0.4">
      <c r="B18" s="55" t="s">
        <v>205</v>
      </c>
      <c r="C18" s="55"/>
      <c r="D18" s="55"/>
    </row>
    <row r="19" spans="2:25" s="39" customFormat="1" ht="17.45" customHeight="1" x14ac:dyDescent="0.4">
      <c r="B19" s="55" t="s">
        <v>110</v>
      </c>
      <c r="C19" s="55"/>
      <c r="D19" s="55"/>
    </row>
    <row r="20" spans="2:25" s="39" customFormat="1" ht="17.45" customHeight="1" x14ac:dyDescent="0.4">
      <c r="B20" s="55"/>
      <c r="C20" s="55"/>
      <c r="D20" s="55"/>
    </row>
    <row r="21" spans="2:25" s="39" customFormat="1" ht="17.45" customHeight="1" x14ac:dyDescent="0.4">
      <c r="B21" s="55"/>
      <c r="C21" s="31" t="s">
        <v>98</v>
      </c>
      <c r="D21" s="31" t="s">
        <v>3</v>
      </c>
    </row>
    <row r="22" spans="2:25" s="39" customFormat="1" ht="17.45" customHeight="1" x14ac:dyDescent="0.4">
      <c r="B22" s="55"/>
      <c r="C22" s="31">
        <v>1</v>
      </c>
      <c r="D22" s="58" t="s">
        <v>4</v>
      </c>
    </row>
    <row r="23" spans="2:25" s="39" customFormat="1" ht="17.45" customHeight="1" x14ac:dyDescent="0.4">
      <c r="B23" s="55"/>
      <c r="C23" s="31">
        <v>2</v>
      </c>
      <c r="D23" s="58" t="s">
        <v>60</v>
      </c>
    </row>
    <row r="24" spans="2:25" s="39" customFormat="1" ht="17.45" customHeight="1" x14ac:dyDescent="0.4">
      <c r="B24" s="55"/>
      <c r="C24" s="31">
        <v>3</v>
      </c>
      <c r="D24" s="58" t="s">
        <v>5</v>
      </c>
    </row>
    <row r="25" spans="2:25" s="39" customFormat="1" ht="17.45" customHeight="1" x14ac:dyDescent="0.4">
      <c r="B25" s="55"/>
      <c r="C25" s="31">
        <v>4</v>
      </c>
      <c r="D25" s="58" t="s">
        <v>111</v>
      </c>
    </row>
    <row r="26" spans="2:25" s="39" customFormat="1" ht="17.45" customHeight="1" x14ac:dyDescent="0.4">
      <c r="B26" s="55"/>
      <c r="C26" s="31">
        <v>5</v>
      </c>
      <c r="D26" s="58" t="s">
        <v>112</v>
      </c>
    </row>
    <row r="27" spans="2:25" s="39" customFormat="1" ht="17.45" customHeight="1" x14ac:dyDescent="0.4">
      <c r="B27" s="55"/>
      <c r="C27" s="69"/>
      <c r="D27" s="70"/>
    </row>
    <row r="28" spans="2:25" s="39" customFormat="1" ht="17.45" customHeight="1" x14ac:dyDescent="0.4">
      <c r="B28" s="55" t="s">
        <v>206</v>
      </c>
      <c r="C28" s="55"/>
      <c r="D28" s="55"/>
      <c r="E28" s="61"/>
      <c r="F28" s="61"/>
    </row>
    <row r="29" spans="2:25" s="39" customFormat="1" ht="17.45" customHeight="1" x14ac:dyDescent="0.4">
      <c r="B29" s="55" t="s">
        <v>113</v>
      </c>
      <c r="C29" s="55"/>
      <c r="D29" s="55"/>
      <c r="E29" s="61"/>
      <c r="F29" s="61"/>
    </row>
    <row r="30" spans="2:25" s="39" customFormat="1" ht="17.45" customHeight="1" x14ac:dyDescent="0.4">
      <c r="B30" s="55"/>
      <c r="C30" s="55"/>
      <c r="D30" s="55"/>
      <c r="E30" s="61"/>
      <c r="F30" s="61"/>
      <c r="G30" s="60"/>
      <c r="H30" s="60"/>
      <c r="J30" s="60"/>
      <c r="K30" s="60"/>
      <c r="L30" s="60"/>
      <c r="M30" s="60"/>
      <c r="N30" s="60"/>
      <c r="O30" s="60"/>
      <c r="R30" s="60"/>
      <c r="S30" s="60"/>
      <c r="T30" s="60"/>
      <c r="W30" s="60"/>
      <c r="X30" s="60"/>
      <c r="Y30" s="60"/>
    </row>
    <row r="31" spans="2:25" s="39" customFormat="1" ht="17.45" customHeight="1" x14ac:dyDescent="0.4">
      <c r="B31" s="55"/>
      <c r="C31" s="31" t="s">
        <v>7</v>
      </c>
      <c r="D31" s="31" t="s">
        <v>8</v>
      </c>
      <c r="E31" s="61"/>
      <c r="F31" s="61"/>
      <c r="G31" s="60"/>
      <c r="H31" s="60"/>
      <c r="J31" s="60"/>
      <c r="K31" s="60"/>
      <c r="L31" s="60"/>
      <c r="M31" s="60"/>
      <c r="N31" s="60"/>
      <c r="O31" s="60"/>
      <c r="R31" s="60"/>
      <c r="S31" s="60"/>
      <c r="T31" s="60"/>
      <c r="W31" s="60"/>
      <c r="X31" s="60"/>
      <c r="Y31" s="60"/>
    </row>
    <row r="32" spans="2:25" s="39" customFormat="1" ht="17.45" customHeight="1" x14ac:dyDescent="0.4">
      <c r="B32" s="55"/>
      <c r="C32" s="31" t="s">
        <v>9</v>
      </c>
      <c r="D32" s="58" t="s">
        <v>114</v>
      </c>
      <c r="E32" s="61"/>
      <c r="F32" s="61"/>
      <c r="G32" s="60"/>
      <c r="H32" s="60"/>
      <c r="J32" s="60"/>
      <c r="K32" s="60"/>
      <c r="L32" s="60"/>
      <c r="M32" s="60"/>
      <c r="N32" s="60"/>
      <c r="O32" s="60"/>
      <c r="R32" s="60"/>
      <c r="S32" s="60"/>
      <c r="T32" s="60"/>
      <c r="W32" s="60"/>
      <c r="X32" s="60"/>
      <c r="Y32" s="60"/>
    </row>
    <row r="33" spans="2:51" s="39" customFormat="1" ht="17.45" customHeight="1" x14ac:dyDescent="0.4">
      <c r="B33" s="55"/>
      <c r="C33" s="31" t="s">
        <v>10</v>
      </c>
      <c r="D33" s="58" t="s">
        <v>115</v>
      </c>
      <c r="E33" s="61"/>
      <c r="F33" s="61"/>
      <c r="G33" s="60"/>
      <c r="H33" s="60"/>
      <c r="J33" s="60"/>
      <c r="K33" s="60"/>
      <c r="L33" s="60"/>
      <c r="M33" s="60"/>
      <c r="N33" s="60"/>
      <c r="O33" s="60"/>
      <c r="R33" s="60"/>
      <c r="S33" s="60"/>
      <c r="T33" s="60"/>
      <c r="W33" s="60"/>
      <c r="X33" s="60"/>
      <c r="Y33" s="60"/>
    </row>
    <row r="34" spans="2:51" s="39" customFormat="1" ht="17.45" customHeight="1" x14ac:dyDescent="0.4">
      <c r="B34" s="55"/>
      <c r="C34" s="31" t="s">
        <v>11</v>
      </c>
      <c r="D34" s="58" t="s">
        <v>116</v>
      </c>
      <c r="E34" s="61"/>
      <c r="F34" s="61"/>
      <c r="G34" s="60"/>
      <c r="H34" s="60"/>
      <c r="J34" s="60"/>
      <c r="K34" s="60"/>
      <c r="L34" s="60"/>
      <c r="M34" s="60"/>
      <c r="N34" s="60"/>
      <c r="O34" s="60"/>
      <c r="R34" s="60"/>
      <c r="S34" s="60"/>
      <c r="T34" s="60"/>
      <c r="W34" s="60"/>
      <c r="X34" s="60"/>
      <c r="Y34" s="60"/>
    </row>
    <row r="35" spans="2:51" s="39" customFormat="1" ht="17.45" customHeight="1" x14ac:dyDescent="0.4">
      <c r="B35" s="55"/>
      <c r="C35" s="31" t="s">
        <v>12</v>
      </c>
      <c r="D35" s="58" t="s">
        <v>144</v>
      </c>
      <c r="E35" s="61"/>
      <c r="F35" s="61"/>
      <c r="G35" s="60"/>
      <c r="H35" s="60"/>
      <c r="J35" s="60"/>
      <c r="K35" s="60"/>
      <c r="L35" s="60"/>
      <c r="M35" s="60"/>
      <c r="N35" s="60"/>
      <c r="O35" s="60"/>
      <c r="R35" s="60"/>
      <c r="S35" s="60"/>
      <c r="T35" s="60"/>
      <c r="W35" s="60"/>
      <c r="X35" s="60"/>
      <c r="Y35" s="60"/>
    </row>
    <row r="36" spans="2:51" s="39" customFormat="1" ht="17.45" customHeight="1" x14ac:dyDescent="0.4">
      <c r="B36" s="55"/>
      <c r="C36" s="55"/>
      <c r="D36" s="55"/>
      <c r="E36" s="61"/>
      <c r="F36" s="61"/>
      <c r="G36" s="60"/>
      <c r="H36" s="60"/>
      <c r="J36" s="60"/>
      <c r="K36" s="60"/>
      <c r="L36" s="60"/>
      <c r="M36" s="60"/>
      <c r="N36" s="60"/>
      <c r="O36" s="60"/>
      <c r="R36" s="60"/>
      <c r="S36" s="60"/>
      <c r="T36" s="60"/>
      <c r="W36" s="60"/>
      <c r="X36" s="60"/>
      <c r="Y36" s="60"/>
    </row>
    <row r="37" spans="2:51" s="39" customFormat="1" ht="17.45" customHeight="1" x14ac:dyDescent="0.4">
      <c r="B37" s="55"/>
      <c r="C37" s="59" t="s">
        <v>13</v>
      </c>
      <c r="D37" s="55"/>
      <c r="E37" s="61"/>
      <c r="F37" s="61"/>
      <c r="G37" s="60"/>
      <c r="H37" s="60"/>
      <c r="J37" s="60"/>
      <c r="K37" s="60"/>
      <c r="L37" s="60"/>
      <c r="M37" s="60"/>
      <c r="N37" s="60"/>
      <c r="O37" s="60"/>
      <c r="R37" s="60"/>
      <c r="S37" s="60"/>
      <c r="T37" s="60"/>
      <c r="W37" s="60"/>
      <c r="X37" s="60"/>
      <c r="Y37" s="60"/>
    </row>
    <row r="38" spans="2:51" s="39" customFormat="1" ht="17.45" customHeight="1" x14ac:dyDescent="0.4">
      <c r="B38" s="61"/>
      <c r="C38" s="55" t="s">
        <v>117</v>
      </c>
      <c r="D38" s="61"/>
      <c r="E38" s="61"/>
      <c r="F38" s="59"/>
      <c r="G38" s="60"/>
      <c r="H38" s="60"/>
      <c r="J38" s="60"/>
      <c r="K38" s="60"/>
      <c r="L38" s="60"/>
      <c r="M38" s="60"/>
      <c r="N38" s="60"/>
      <c r="O38" s="60"/>
      <c r="R38" s="60"/>
      <c r="S38" s="60"/>
      <c r="T38" s="60"/>
      <c r="W38" s="60"/>
      <c r="X38" s="60"/>
      <c r="Y38" s="60"/>
    </row>
    <row r="39" spans="2:51" s="39" customFormat="1" ht="17.45" customHeight="1" x14ac:dyDescent="0.4">
      <c r="B39" s="61"/>
      <c r="C39" s="55" t="s">
        <v>145</v>
      </c>
      <c r="D39" s="61"/>
      <c r="E39" s="61"/>
      <c r="F39" s="55"/>
      <c r="G39" s="60"/>
      <c r="H39" s="60"/>
      <c r="J39" s="60"/>
      <c r="K39" s="60"/>
      <c r="L39" s="60"/>
      <c r="M39" s="60"/>
      <c r="N39" s="60"/>
      <c r="O39" s="60"/>
      <c r="R39" s="60"/>
      <c r="S39" s="60"/>
      <c r="T39" s="60"/>
      <c r="W39" s="60"/>
      <c r="X39" s="60"/>
      <c r="Y39" s="60"/>
    </row>
    <row r="40" spans="2:51" s="39" customFormat="1" ht="17.45" customHeight="1" x14ac:dyDescent="0.4">
      <c r="B40" s="55"/>
      <c r="C40" s="55"/>
      <c r="D40" s="55"/>
      <c r="E40" s="59"/>
      <c r="F40" s="60"/>
      <c r="G40" s="60"/>
      <c r="H40" s="60"/>
      <c r="J40" s="60"/>
      <c r="K40" s="60"/>
      <c r="L40" s="60"/>
      <c r="M40" s="60"/>
      <c r="N40" s="60"/>
      <c r="O40" s="60"/>
      <c r="R40" s="60"/>
      <c r="S40" s="60"/>
      <c r="T40" s="60"/>
      <c r="W40" s="60"/>
      <c r="X40" s="60"/>
      <c r="Y40" s="60"/>
    </row>
    <row r="41" spans="2:51" s="39" customFormat="1" ht="17.45" customHeight="1" x14ac:dyDescent="0.4">
      <c r="B41" s="55" t="s">
        <v>207</v>
      </c>
      <c r="C41" s="55"/>
      <c r="D41" s="55"/>
    </row>
    <row r="42" spans="2:51" s="39" customFormat="1" ht="17.45" customHeight="1" x14ac:dyDescent="0.4">
      <c r="B42" s="55" t="s">
        <v>118</v>
      </c>
      <c r="C42" s="55"/>
      <c r="D42" s="55"/>
      <c r="AH42" s="30"/>
      <c r="AI42" s="30"/>
      <c r="AJ42" s="30"/>
      <c r="AK42" s="30"/>
      <c r="AL42" s="30"/>
      <c r="AM42" s="30"/>
      <c r="AN42" s="30"/>
      <c r="AO42" s="30"/>
      <c r="AP42" s="30"/>
      <c r="AQ42" s="30"/>
      <c r="AR42" s="30"/>
      <c r="AS42" s="30"/>
    </row>
    <row r="43" spans="2:51" s="39" customFormat="1" ht="17.45" customHeight="1" x14ac:dyDescent="0.4">
      <c r="B43" s="71" t="s">
        <v>119</v>
      </c>
      <c r="C43" s="61"/>
      <c r="D43" s="61"/>
      <c r="E43" s="29"/>
      <c r="F43" s="29"/>
      <c r="G43" s="29"/>
      <c r="H43" s="29"/>
      <c r="I43" s="29"/>
      <c r="J43" s="29"/>
      <c r="K43" s="29"/>
      <c r="L43" s="29"/>
      <c r="M43" s="29"/>
      <c r="N43" s="29"/>
      <c r="O43" s="62"/>
      <c r="P43" s="62"/>
      <c r="Q43" s="29"/>
      <c r="R43" s="62"/>
      <c r="S43" s="29"/>
      <c r="T43" s="29"/>
      <c r="U43" s="62"/>
      <c r="V43" s="30"/>
      <c r="W43" s="30"/>
      <c r="X43" s="30"/>
      <c r="Y43" s="29"/>
      <c r="Z43" s="29"/>
      <c r="AA43" s="29"/>
      <c r="AB43" s="29"/>
      <c r="AC43" s="30"/>
      <c r="AD43" s="29"/>
      <c r="AE43" s="62"/>
      <c r="AF43" s="62"/>
      <c r="AG43" s="62"/>
      <c r="AH43" s="62"/>
      <c r="AI43" s="63"/>
      <c r="AJ43" s="62"/>
      <c r="AK43" s="62"/>
      <c r="AL43" s="62"/>
      <c r="AM43" s="62"/>
      <c r="AN43" s="62"/>
      <c r="AO43" s="62"/>
      <c r="AP43" s="62"/>
      <c r="AQ43" s="62"/>
      <c r="AR43" s="62"/>
      <c r="AS43" s="62"/>
      <c r="AT43" s="62"/>
      <c r="AU43" s="62"/>
      <c r="AV43" s="62"/>
      <c r="AW43" s="62"/>
      <c r="AX43" s="62"/>
      <c r="AY43" s="63"/>
    </row>
    <row r="44" spans="2:51" s="39" customFormat="1" ht="17.45" customHeight="1" x14ac:dyDescent="0.4">
      <c r="F44" s="30"/>
    </row>
    <row r="45" spans="2:51" s="39" customFormat="1" ht="17.45" customHeight="1" x14ac:dyDescent="0.4">
      <c r="B45" s="55" t="s">
        <v>208</v>
      </c>
      <c r="C45" s="55"/>
    </row>
    <row r="46" spans="2:51" s="39" customFormat="1" ht="17.45" customHeight="1" x14ac:dyDescent="0.4">
      <c r="B46" s="55"/>
      <c r="C46" s="55"/>
    </row>
    <row r="47" spans="2:51" s="39" customFormat="1" ht="17.45" customHeight="1" x14ac:dyDescent="0.4">
      <c r="B47" s="55" t="s">
        <v>209</v>
      </c>
      <c r="C47" s="55"/>
    </row>
    <row r="48" spans="2:51" s="39" customFormat="1" ht="17.45" customHeight="1" x14ac:dyDescent="0.4">
      <c r="B48" s="55" t="s">
        <v>172</v>
      </c>
      <c r="C48" s="55"/>
    </row>
    <row r="49" spans="2:71" s="39" customFormat="1" ht="17.45" customHeight="1" x14ac:dyDescent="0.4">
      <c r="B49" s="55"/>
      <c r="C49" s="55"/>
    </row>
    <row r="50" spans="2:71" s="39" customFormat="1" ht="17.45" customHeight="1" x14ac:dyDescent="0.4">
      <c r="B50" s="55" t="s">
        <v>210</v>
      </c>
      <c r="C50" s="55"/>
    </row>
    <row r="51" spans="2:71" s="39" customFormat="1" ht="17.45" customHeight="1" x14ac:dyDescent="0.4">
      <c r="B51" s="55" t="s">
        <v>120</v>
      </c>
      <c r="C51" s="55"/>
    </row>
    <row r="52" spans="2:71" s="39" customFormat="1" ht="17.45" customHeight="1" x14ac:dyDescent="0.4">
      <c r="B52" s="55"/>
      <c r="C52" s="55"/>
    </row>
    <row r="53" spans="2:71" s="39" customFormat="1" ht="17.45" customHeight="1" x14ac:dyDescent="0.4">
      <c r="B53" s="55" t="s">
        <v>211</v>
      </c>
      <c r="C53" s="55"/>
      <c r="D53" s="55"/>
    </row>
    <row r="54" spans="2:71" s="39" customFormat="1" ht="17.45" customHeight="1" x14ac:dyDescent="0.4">
      <c r="B54" s="55"/>
      <c r="C54" s="55"/>
      <c r="D54" s="55"/>
    </row>
    <row r="55" spans="2:71" s="39" customFormat="1" ht="17.45" customHeight="1" x14ac:dyDescent="0.4">
      <c r="B55" s="61" t="s">
        <v>212</v>
      </c>
      <c r="C55" s="61"/>
      <c r="D55" s="55"/>
    </row>
    <row r="56" spans="2:71" s="39" customFormat="1" ht="17.45" customHeight="1" x14ac:dyDescent="0.4">
      <c r="B56" s="61" t="s">
        <v>121</v>
      </c>
      <c r="C56" s="61"/>
      <c r="D56" s="55"/>
    </row>
    <row r="57" spans="2:71" s="39" customFormat="1" ht="17.45" customHeight="1" x14ac:dyDescent="0.4">
      <c r="B57" s="61" t="s">
        <v>173</v>
      </c>
      <c r="C57" s="61"/>
      <c r="D57" s="55"/>
    </row>
    <row r="58" spans="2:71" s="39" customFormat="1" ht="17.45" customHeight="1" x14ac:dyDescent="0.4"/>
    <row r="59" spans="2:71" s="39" customFormat="1" ht="17.45" customHeight="1" x14ac:dyDescent="0.4">
      <c r="B59" s="39" t="s">
        <v>213</v>
      </c>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row>
    <row r="60" spans="2:71" s="39" customFormat="1" ht="17.45" customHeight="1" x14ac:dyDescent="0.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row>
    <row r="61" spans="2:71" s="39" customFormat="1" ht="17.45" customHeight="1" x14ac:dyDescent="0.4">
      <c r="B61" s="39" t="s">
        <v>214</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row>
    <row r="62" spans="2:71" s="39" customFormat="1" ht="17.4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row>
    <row r="63" spans="2:71" s="39" customFormat="1" ht="17.45" customHeight="1" x14ac:dyDescent="0.2">
      <c r="B63" s="39" t="s">
        <v>215</v>
      </c>
      <c r="BL63" s="65"/>
      <c r="BM63" s="66"/>
      <c r="BN63" s="65"/>
      <c r="BO63" s="65"/>
      <c r="BP63" s="65"/>
      <c r="BQ63" s="67"/>
      <c r="BR63" s="68"/>
      <c r="BS63" s="68"/>
    </row>
    <row r="64" spans="2:71" s="39" customFormat="1" ht="17.4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row>
    <row r="65" spans="2:54" s="39" customFormat="1" ht="17.45" customHeight="1" x14ac:dyDescent="0.4">
      <c r="B65" s="39" t="s">
        <v>216</v>
      </c>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row>
    <row r="66" spans="2:54" s="39" customFormat="1" ht="17.45" customHeight="1" x14ac:dyDescent="0.4">
      <c r="B66" s="39" t="s">
        <v>197</v>
      </c>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row>
    <row r="67" spans="2:54" s="39" customFormat="1" ht="17.45" customHeight="1" x14ac:dyDescent="0.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54" ht="17.45" customHeight="1" x14ac:dyDescent="0.4">
      <c r="B68" s="28" t="s">
        <v>174</v>
      </c>
    </row>
    <row r="69" spans="2:54" ht="17.45" customHeight="1" x14ac:dyDescent="0.4">
      <c r="B69" s="39" t="s">
        <v>194</v>
      </c>
    </row>
    <row r="70" spans="2:54" ht="17.45" customHeight="1" x14ac:dyDescent="0.4"/>
    <row r="71" spans="2:54" ht="17.4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175</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山田 由記子</cp:lastModifiedBy>
  <cp:lastPrinted>2025-08-14T07:47:20Z</cp:lastPrinted>
  <dcterms:created xsi:type="dcterms:W3CDTF">2020-01-14T23:47:53Z</dcterms:created>
  <dcterms:modified xsi:type="dcterms:W3CDTF">2026-05-28T00:53:02Z</dcterms:modified>
</cp:coreProperties>
</file>