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stb-n-fs01\組織\n1851\02_経理係\01_通知・照会\R04\03_財政部\01_財政課\20230110【県市町村課：依頼】公営企業に係る経営比較分析表（令和３年度決算）の分析等について\02_回答\下水_【経営比較分析表】2021_102041_46_1718\"/>
    </mc:Choice>
  </mc:AlternateContent>
  <workbookProtection workbookAlgorithmName="SHA-512" workbookHashValue="NFEvWf9AxRf8oGdwLS1GtuQddkXD1SsCeT2WosaYb+MlspvM0TFuXMqaV2d1u+0R/WD63EaWWviuD6YfmEw78Q==" workbookSaltValue="mqNmytl9vqM889T0DJcF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<sst xmlns="http://schemas.openxmlformats.org/spreadsheetml/2006/main" count="297" uniqueCount="116">
  <si>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</si>
  <si>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</si>
  <si>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</si>
  <si>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</si>
  <si>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</si>
  <si>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</si>
  <si>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</si>
  <si>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</si>
  <si>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</si>
  <si>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</si>
  <si>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</si>
  <si>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</si>
  <si>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</si>
  <si>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</si>
  <si>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</si>
  <si>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</si>
  <si>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</si>
  <si>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</si>
  <si>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</si>
  <si>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</si>
  <si>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</si>
  <si>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</si>
  <si>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</si>
  <si>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</si>
  <si>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</si>
  <si>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</si>
  <si>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</si>
  <si>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</si>
  <si>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</si>
  <si>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</si>
  <si>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</si>
  <si>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</si>
  <si>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</si>
  <si>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</si>
  <si>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</si>
  <si>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</si>
  <si>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</si>
  <si>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</si>
  <si>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</si>
  <si>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</si>
  <si>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</si>
  <si>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</si>
  <si>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</si>
  <si>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</si>
  <si>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</si>
  <si>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</si>
  <si>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</si>
  <si>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</si>
  <si>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</si>
  <si>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</si>
  <si>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</si>
  <si>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</si>
  <si>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</si>
  <si>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</si>
  <si>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</si>
  <si>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</si>
  <si>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</si>
  <si>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</si>
  <si>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</si>
  <si>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</si>
  <si>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</si>
  <si>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</si>
  <si>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</si>
  <si>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</si>
  <si>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</si>
  <si>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</si>
  <si>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</si>
  <si>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</si>
  <si>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</si>
  <si>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</si>
  <si>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</si>
  <si>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</si>
  <si>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</si>
  <si>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</si>
  <si>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</si>
  <si>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</si>
  <si>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</si>
  <si>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</si>
  <si>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</si>
  <si>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</si>
  <si>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</si>
  <si>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</si>
  <si>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</si>
  <si>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</si>
  <si>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</si>
  <si>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</si>
  <si>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</si>
  <si>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</si>
  <si>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</si>
  <si>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</si>
  <si>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</si>
  <si>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</si>
  <si>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</si>
  <si>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</si>
  <si>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</si>
  <si>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</si>
  <si>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</si>
  <si>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</si>
  <si>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</si>
  <si>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</si>
  <si>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</si>
  <si>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</si>
  <si>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</si>
  <si>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</si>
  <si>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</si>
  <si>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</si>
  <si>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</si>
  <si>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</si>
  <si>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</si>
  <si>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</si>
  <si>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</si>
  <si>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</si>
  <si>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</si>
  <si>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必要があ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228" eb="230">
      <t>シセツ</t>
    </rPh>
    <phoneticPr fontId="4"/>
  </si>
  <si>
    <t>(1)各指標と現状の分析
令和2年度より地方公営企業法の適用を開始している。
　①単年度の収支が黒字であることを示す100％を
下回っているが、当年度純利益は確保している。
　②累積欠損金が発生していないことを示す0％となっている。
　③100％未満であるが、流動負債には建設改良費等の財源に充てられた企業債を多く含んでいる。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⑦近年の節水傾向から、施設利用率は平均値より低い状況となっている。今後も接続促進により流入量を増やす必要がある。
　⑧平均値より低い状況であり、接続を促進する必要がある。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また、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4" eb="65">
      <t>シタ</t>
    </rPh>
    <rPh sb="72" eb="75">
      <t>トウネンド</t>
    </rPh>
    <rPh sb="75" eb="78">
      <t>ジュンリエキ</t>
    </rPh>
    <rPh sb="79" eb="81">
      <t>カクホ</t>
    </rPh>
    <rPh sb="179" eb="181">
      <t>キンネン</t>
    </rPh>
    <rPh sb="182" eb="183">
      <t>オオ</t>
    </rPh>
    <rPh sb="212" eb="214">
      <t>ジョウキョウ</t>
    </rPh>
    <rPh sb="249" eb="250">
      <t>ヒク</t>
    </rPh>
    <rPh sb="251" eb="253">
      <t>ジョウキョウ</t>
    </rPh>
    <rPh sb="276" eb="278">
      <t>キンネン</t>
    </rPh>
    <rPh sb="279" eb="281">
      <t>セッスイ</t>
    </rPh>
    <rPh sb="281" eb="283">
      <t>ケイコウ</t>
    </rPh>
    <rPh sb="286" eb="288">
      <t>シセツ</t>
    </rPh>
    <rPh sb="288" eb="291">
      <t>リヨウリツ</t>
    </rPh>
    <rPh sb="297" eb="298">
      <t>ヒク</t>
    </rPh>
    <rPh sb="299" eb="301">
      <t>ジョウキョウ</t>
    </rPh>
    <rPh sb="308" eb="310">
      <t>コンゴ</t>
    </rPh>
    <rPh sb="354" eb="356">
      <t>ヒツヨウ</t>
    </rPh>
    <phoneticPr fontId="4"/>
  </si>
  <si>
    <t>(1)各指標と現状の分析
　①平均値より高い状況であり、各資産の老朽化状態を考慮し、施設の改築・更新や公共下水道への編入を検討している。
　②③令和3年度末まで管渠の更新は行っていない。
(2)課題に対する今後の取組等
　類似団体では管渠の更新が始まっているが、今後は資産台帳等を活用し、計画的及び平準化した管渠の更新を予定。</t>
    <rPh sb="42" eb="44">
      <t>シセツ</t>
    </rPh>
    <rPh sb="45" eb="47">
      <t>カイチク</t>
    </rPh>
    <rPh sb="48" eb="50">
      <t>コウシン</t>
    </rPh>
    <rPh sb="72" eb="74">
      <t>レイワ</t>
    </rPh>
    <rPh sb="77" eb="78">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</si>
</sst>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2E-40A2-934A-16C88B5B32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B42E-40A2-934A-16C88B5B32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44.41</c:v>
                </c:pt>
                <c:pt idx="4">
                  <c:v>44.21</c:v>
                </c:pt>
              </c:numCache>
            </c:numRef>
          </c:val>
          <c:extLst>
            <c:ext xmlns:c16="http://schemas.microsoft.com/office/drawing/2014/chart" uri="{C3380CC4-5D6E-409C-BE32-E72D297353CC}">
              <c16:uniqueId val="{00000000-F5FD-473C-83AD-34C437E3B0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F5FD-473C-83AD-34C437E3B0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74.709999999999994</c:v>
                </c:pt>
                <c:pt idx="4">
                  <c:v>74.86</c:v>
                </c:pt>
              </c:numCache>
            </c:numRef>
          </c:val>
          <c:extLst>
            <c:ext xmlns:c16="http://schemas.microsoft.com/office/drawing/2014/chart" uri="{C3380CC4-5D6E-409C-BE32-E72D297353CC}">
              <c16:uniqueId val="{00000000-5253-46F9-A475-D7A570BEA7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5253-46F9-A475-D7A570BEA7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117.21</c:v>
                </c:pt>
                <c:pt idx="4">
                  <c:v>99.64</c:v>
                </c:pt>
              </c:numCache>
            </c:numRef>
          </c:val>
          <c:extLst>
            <c:ext xmlns:c16="http://schemas.microsoft.com/office/drawing/2014/chart" uri="{C3380CC4-5D6E-409C-BE32-E72D297353CC}">
              <c16:uniqueId val="{00000000-8ADE-48E9-A626-4B29448350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8ADE-48E9-A626-4B29448350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50.76</c:v>
                </c:pt>
                <c:pt idx="4">
                  <c:v>52.21</c:v>
                </c:pt>
              </c:numCache>
            </c:numRef>
          </c:val>
          <c:extLst>
            <c:ext xmlns:c16="http://schemas.microsoft.com/office/drawing/2014/chart" uri="{C3380CC4-5D6E-409C-BE32-E72D297353CC}">
              <c16:uniqueId val="{00000000-F71A-46C0-B231-10A3EB0DC0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F71A-46C0-B231-10A3EB0DC0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D15-4883-9AB8-38E5020747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D15-4883-9AB8-38E5020747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56-40CC-BC0C-AB1345615A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D056-40CC-BC0C-AB1345615A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26.53</c:v>
                </c:pt>
                <c:pt idx="4">
                  <c:v>34.25</c:v>
                </c:pt>
              </c:numCache>
            </c:numRef>
          </c:val>
          <c:extLst>
            <c:ext xmlns:c16="http://schemas.microsoft.com/office/drawing/2014/chart" uri="{C3380CC4-5D6E-409C-BE32-E72D297353CC}">
              <c16:uniqueId val="{00000000-3A11-405E-ABCD-EA177A62D0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3A11-405E-ABCD-EA177A62D0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175.2</c:v>
                </c:pt>
                <c:pt idx="4" formatCode="#,##0.00;&quot;△&quot;#,##0.00">
                  <c:v>0</c:v>
                </c:pt>
              </c:numCache>
            </c:numRef>
          </c:val>
          <c:extLst>
            <c:ext xmlns:c16="http://schemas.microsoft.com/office/drawing/2014/chart" uri="{C3380CC4-5D6E-409C-BE32-E72D297353CC}">
              <c16:uniqueId val="{00000000-B1F2-4C52-A82A-6D926C6321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B1F2-4C52-A82A-6D926C6321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60.79</c:v>
                </c:pt>
                <c:pt idx="4">
                  <c:v>64.23</c:v>
                </c:pt>
              </c:numCache>
            </c:numRef>
          </c:val>
          <c:extLst>
            <c:ext xmlns:c16="http://schemas.microsoft.com/office/drawing/2014/chart" uri="{C3380CC4-5D6E-409C-BE32-E72D297353CC}">
              <c16:uniqueId val="{00000000-50ED-4352-B14F-C3AAC00991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50ED-4352-B14F-C3AAC00991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164.96</c:v>
                </c:pt>
                <c:pt idx="4">
                  <c:v>156.22999999999999</c:v>
                </c:pt>
              </c:numCache>
            </c:numRef>
          </c:val>
          <c:extLst>
            <c:ext xmlns:c16="http://schemas.microsoft.com/office/drawing/2014/chart" uri="{C3380CC4-5D6E-409C-BE32-E72D297353CC}">
              <c16:uniqueId val="{00000000-0BDA-42FF-8F2B-FE5F71A328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0BDA-42FF-8F2B-FE5F71A328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M12" sqref="AM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群馬県　伊勢崎市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212536</v>
      </c>
      <c r="AM8" s="54"/>
      <c r="AN8" s="54"/>
      <c r="AO8" s="54"/>
      <c r="AP8" s="54"/>
      <c r="AQ8" s="54"/>
      <c r="AR8" s="54"/>
      <c r="AS8" s="54"/>
      <c r="AT8" s="53">
        <f>データ!T6</f>
        <v>139.44</v>
      </c>
      <c r="AU8" s="53"/>
      <c r="AV8" s="53"/>
      <c r="AW8" s="53"/>
      <c r="AX8" s="53"/>
      <c r="AY8" s="53"/>
      <c r="AZ8" s="53"/>
      <c r="BA8" s="53"/>
      <c r="BB8" s="53">
        <f>データ!U6</f>
        <v>1524.21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61.68</v>
      </c>
      <c r="J10" s="53"/>
      <c r="K10" s="53"/>
      <c r="L10" s="53"/>
      <c r="M10" s="53"/>
      <c r="N10" s="53"/>
      <c r="O10" s="53"/>
      <c r="P10" s="53">
        <f>データ!P6</f>
        <v>5.13</v>
      </c>
      <c r="Q10" s="53"/>
      <c r="R10" s="53"/>
      <c r="S10" s="53"/>
      <c r="T10" s="53"/>
      <c r="U10" s="53"/>
      <c r="V10" s="53"/>
      <c r="W10" s="53">
        <f>データ!Q6</f>
        <v>93.28</v>
      </c>
      <c r="X10" s="53"/>
      <c r="Y10" s="53"/>
      <c r="Z10" s="53"/>
      <c r="AA10" s="53"/>
      <c r="AB10" s="53"/>
      <c r="AC10" s="53"/>
      <c r="AD10" s="54">
        <f>データ!R6</f>
        <v>2101</v>
      </c>
      <c r="AE10" s="54"/>
      <c r="AF10" s="54"/>
      <c r="AG10" s="54"/>
      <c r="AH10" s="54"/>
      <c r="AI10" s="54"/>
      <c r="AJ10" s="54"/>
      <c r="AK10" s="2"/>
      <c r="AL10" s="54">
        <f>データ!V6</f>
        <v>10879</v>
      </c>
      <c r="AM10" s="54"/>
      <c r="AN10" s="54"/>
      <c r="AO10" s="54"/>
      <c r="AP10" s="54"/>
      <c r="AQ10" s="54"/>
      <c r="AR10" s="54"/>
      <c r="AS10" s="54"/>
      <c r="AT10" s="53">
        <f>データ!W6</f>
        <v>5.04</v>
      </c>
      <c r="AU10" s="53"/>
      <c r="AV10" s="53"/>
      <c r="AW10" s="53"/>
      <c r="AX10" s="53"/>
      <c r="AY10" s="53"/>
      <c r="AZ10" s="53"/>
      <c r="BA10" s="53"/>
      <c r="BB10" s="53">
        <f>データ!X6</f>
        <v>2158.5300000000002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lk3Nm5Z9XU+VIPJamF/2TMzknlBPlgojTzm8k8fEfH91c7FvITn/GnIaFqR3kYFzBUGYBXjxM3w/bI+ZbwKUQ==" saltValue="lg2L6NTxhKjDPAa/zaa9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102041</v>
      </c>
      <c r="D6" s="19">
        <f t="shared" si="3"/>
        <v>46</v>
      </c>
      <c r="E6" s="19">
        <f t="shared" si="3"/>
        <v>17</v>
      </c>
      <c r="F6" s="19">
        <f t="shared" si="3"/>
        <v>5</v>
      </c>
      <c r="G6" s="19">
        <f t="shared" si="3"/>
        <v>0</v>
      </c>
      <c r="H6" s="19" t="str">
        <f t="shared" si="3"/>
        <v>群馬県　伊勢崎市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61.68</v>
      </c>
      <c r="P6" s="20">
        <f t="shared" si="3"/>
        <v>5.13</v>
      </c>
      <c r="Q6" s="20">
        <f t="shared" si="3"/>
        <v>93.28</v>
      </c>
      <c r="R6" s="20">
        <f t="shared" si="3"/>
        <v>2101</v>
      </c>
      <c r="S6" s="20">
        <f t="shared" si="3"/>
        <v>212536</v>
      </c>
      <c r="T6" s="20">
        <f t="shared" si="3"/>
        <v>139.44</v>
      </c>
      <c r="U6" s="20">
        <f t="shared" si="3"/>
        <v>1524.21</v>
      </c>
      <c r="V6" s="20">
        <f t="shared" si="3"/>
        <v>10879</v>
      </c>
      <c r="W6" s="20">
        <f t="shared" si="3"/>
        <v>5.04</v>
      </c>
      <c r="X6" s="20">
        <f t="shared" si="3"/>
        <v>2158.5300000000002</v>
      </c>
      <c r="Y6" s="21" t="str">
        <f>IF(Y7="",NA(),Y7)</f>
        <v>-</v>
      </c>
      <c r="Z6" s="21" t="str">
        <f t="shared" ref="Z6:AH6" si="4">IF(Z7="",NA(),Z7)</f>
        <v>-</v>
      </c>
      <c r="AA6" s="21" t="str">
        <f t="shared" si="4"/>
        <v>-</v>
      </c>
      <c r="AB6" s="21">
        <f t="shared" si="4"/>
        <v>117.21</v>
      </c>
      <c r="AC6" s="21">
        <f t="shared" si="4"/>
        <v>99.64</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26.53</v>
      </c>
      <c r="AY6" s="21">
        <f t="shared" si="6"/>
        <v>34.25</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175.2</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60.79</v>
      </c>
      <c r="BU6" s="21">
        <f t="shared" si="8"/>
        <v>64.23</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164.96</v>
      </c>
      <c r="CF6" s="21">
        <f t="shared" si="9"/>
        <v>156.22999999999999</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44.41</v>
      </c>
      <c r="CQ6" s="21">
        <f t="shared" si="10"/>
        <v>44.21</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74.709999999999994</v>
      </c>
      <c r="DB6" s="21">
        <f t="shared" si="11"/>
        <v>74.86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50.76</v>
      </c>
      <c r="DM6" s="21">
        <f t="shared" si="12"/>
        <v>52.21</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102041</v>
      </c>
      <c r="D7" s="23">
        <v>46</v>
      </c>
      <c r="E7" s="23">
        <v>17</v>
      </c>
      <c r="F7" s="23">
        <v>5</v>
      </c>
      <c r="G7" s="23">
        <v>0</v>
      </c>
      <c r="H7" s="23" t="s">
        <v>96</v>
      </c>
      <c r="I7" s="23" t="s">
        <v>97</v>
      </c>
      <c r="J7" s="23" t="s">
        <v>98</v>
      </c>
      <c r="K7" s="23" t="s">
        <v>99</v>
      </c>
      <c r="L7" s="23" t="s">
        <v>100</v>
      </c>
      <c r="M7" s="23" t="s">
        <v>101</v>
      </c>
      <c r="N7" s="24" t="s">
        <v>102</v>
      </c>
      <c r="O7" s="24">
        <v>61.68</v>
      </c>
      <c r="P7" s="24">
        <v>5.13</v>
      </c>
      <c r="Q7" s="24">
        <v>93.28</v>
      </c>
      <c r="R7" s="24">
        <v>2101</v>
      </c>
      <c r="S7" s="24">
        <v>212536</v>
      </c>
      <c r="T7" s="24">
        <v>139.44</v>
      </c>
      <c r="U7" s="24">
        <v>1524.21</v>
      </c>
      <c r="V7" s="24">
        <v>10879</v>
      </c>
      <c r="W7" s="24">
        <v>5.04</v>
      </c>
      <c r="X7" s="24">
        <v>2158.5300000000002</v>
      </c>
      <c r="Y7" s="24" t="s">
        <v>102</v>
      </c>
      <c r="Z7" s="24" t="s">
        <v>102</v>
      </c>
      <c r="AA7" s="24" t="s">
        <v>102</v>
      </c>
      <c r="AB7" s="24">
        <v>117.21</v>
      </c>
      <c r="AC7" s="24">
        <v>99.64</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26.53</v>
      </c>
      <c r="AY7" s="24">
        <v>34.25</v>
      </c>
      <c r="AZ7" s="24" t="s">
        <v>102</v>
      </c>
      <c r="BA7" s="24" t="s">
        <v>102</v>
      </c>
      <c r="BB7" s="24" t="s">
        <v>102</v>
      </c>
      <c r="BC7" s="24">
        <v>37.24</v>
      </c>
      <c r="BD7" s="24">
        <v>33.58</v>
      </c>
      <c r="BE7" s="24">
        <v>34.770000000000003</v>
      </c>
      <c r="BF7" s="24" t="s">
        <v>102</v>
      </c>
      <c r="BG7" s="24" t="s">
        <v>102</v>
      </c>
      <c r="BH7" s="24" t="s">
        <v>102</v>
      </c>
      <c r="BI7" s="24">
        <v>175.2</v>
      </c>
      <c r="BJ7" s="24">
        <v>0</v>
      </c>
      <c r="BK7" s="24" t="s">
        <v>102</v>
      </c>
      <c r="BL7" s="24" t="s">
        <v>102</v>
      </c>
      <c r="BM7" s="24" t="s">
        <v>102</v>
      </c>
      <c r="BN7" s="24">
        <v>783.8</v>
      </c>
      <c r="BO7" s="24">
        <v>778.81</v>
      </c>
      <c r="BP7" s="24">
        <v>786.37</v>
      </c>
      <c r="BQ7" s="24" t="s">
        <v>102</v>
      </c>
      <c r="BR7" s="24" t="s">
        <v>102</v>
      </c>
      <c r="BS7" s="24" t="s">
        <v>102</v>
      </c>
      <c r="BT7" s="24">
        <v>60.79</v>
      </c>
      <c r="BU7" s="24">
        <v>64.23</v>
      </c>
      <c r="BV7" s="24" t="s">
        <v>102</v>
      </c>
      <c r="BW7" s="24" t="s">
        <v>102</v>
      </c>
      <c r="BX7" s="24" t="s">
        <v>102</v>
      </c>
      <c r="BY7" s="24">
        <v>68.11</v>
      </c>
      <c r="BZ7" s="24">
        <v>67.23</v>
      </c>
      <c r="CA7" s="24">
        <v>60.65</v>
      </c>
      <c r="CB7" s="24" t="s">
        <v>102</v>
      </c>
      <c r="CC7" s="24" t="s">
        <v>102</v>
      </c>
      <c r="CD7" s="24" t="s">
        <v>102</v>
      </c>
      <c r="CE7" s="24">
        <v>164.96</v>
      </c>
      <c r="CF7" s="24">
        <v>156.22999999999999</v>
      </c>
      <c r="CG7" s="24" t="s">
        <v>102</v>
      </c>
      <c r="CH7" s="24" t="s">
        <v>102</v>
      </c>
      <c r="CI7" s="24" t="s">
        <v>102</v>
      </c>
      <c r="CJ7" s="24">
        <v>222.41</v>
      </c>
      <c r="CK7" s="24">
        <v>228.21</v>
      </c>
      <c r="CL7" s="24">
        <v>256.97000000000003</v>
      </c>
      <c r="CM7" s="24" t="s">
        <v>102</v>
      </c>
      <c r="CN7" s="24" t="s">
        <v>102</v>
      </c>
      <c r="CO7" s="24" t="s">
        <v>102</v>
      </c>
      <c r="CP7" s="24">
        <v>44.41</v>
      </c>
      <c r="CQ7" s="24">
        <v>44.21</v>
      </c>
      <c r="CR7" s="24" t="s">
        <v>102</v>
      </c>
      <c r="CS7" s="24" t="s">
        <v>102</v>
      </c>
      <c r="CT7" s="24" t="s">
        <v>102</v>
      </c>
      <c r="CU7" s="24">
        <v>55.26</v>
      </c>
      <c r="CV7" s="24">
        <v>54.54</v>
      </c>
      <c r="CW7" s="24">
        <v>61.14</v>
      </c>
      <c r="CX7" s="24" t="s">
        <v>102</v>
      </c>
      <c r="CY7" s="24" t="s">
        <v>102</v>
      </c>
      <c r="CZ7" s="24" t="s">
        <v>102</v>
      </c>
      <c r="DA7" s="24">
        <v>74.709999999999994</v>
      </c>
      <c r="DB7" s="24">
        <v>74.86</v>
      </c>
      <c r="DC7" s="24" t="s">
        <v>102</v>
      </c>
      <c r="DD7" s="24" t="s">
        <v>102</v>
      </c>
      <c r="DE7" s="24" t="s">
        <v>102</v>
      </c>
      <c r="DF7" s="24">
        <v>90.52</v>
      </c>
      <c r="DG7" s="24">
        <v>90.3</v>
      </c>
      <c r="DH7" s="24">
        <v>86.91</v>
      </c>
      <c r="DI7" s="24" t="s">
        <v>102</v>
      </c>
      <c r="DJ7" s="24" t="s">
        <v>102</v>
      </c>
      <c r="DK7" s="24" t="s">
        <v>102</v>
      </c>
      <c r="DL7" s="24">
        <v>50.76</v>
      </c>
      <c r="DM7" s="24">
        <v>52.21</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2023-01-22T03:55:09Z</cp:lastPrinted>
  <dcterms:created xsi:type="dcterms:W3CDTF">2023-01-12T23:43:30Z</dcterms:created>
  <dcterms:modified xsi:type="dcterms:W3CDTF">2023-01-22T03:55:12Z</dcterms:modified>
  <cp:category/>
</cp:coreProperties>
</file>