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J:\02_経理係\30_留意事項（経営戦略、経営比較分析表）\経営比較分析表\R06(R05年度分）\02_回答\"/>
    </mc:Choice>
  </mc:AlternateContent>
  <xr:revisionPtr revIDLastSave="0" documentId="8_{F2630D58-71E3-4D12-90B7-2C2299750E46}" xr6:coauthVersionLast="47" xr6:coauthVersionMax="47" xr10:uidLastSave="{00000000-0000-0000-0000-000000000000}"/>
  <workbookProtection workbookAlgorithmName="SHA-512" workbookHashValue="o4cL6eFLa59jz/O7F+L6T/r5phD2JJaADX0Kr3iPo9uUoRMbvRGjdhEqJwvQ9MRg5D0paqc4uZca3+c8UVhQQw==" workbookSaltValue="QuVU1rwgjKHUUe1nPRElRw=="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T6" i="5"/>
  <c r="S6" i="5"/>
  <c r="R6" i="5"/>
  <c r="AD10" i="4" s="1"/>
  <c r="Q6" i="5"/>
  <c r="W10" i="4" s="1"/>
  <c r="P6" i="5"/>
  <c r="P10" i="4" s="1"/>
  <c r="O6" i="5"/>
  <c r="N6" i="5"/>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H85" i="4"/>
  <c r="G85" i="4"/>
  <c r="F85" i="4"/>
  <c r="I10" i="4"/>
  <c r="B10" i="4"/>
  <c r="BB8" i="4"/>
  <c r="AT8" i="4"/>
  <c r="AL8" i="4"/>
</calcChain>
</file>

<file path=xl/sharedStrings.xml><?xml version="1.0" encoding="utf-8"?>
<sst xmlns="http://schemas.openxmlformats.org/spreadsheetml/2006/main" count="253" uniqueCount="115">
  <si>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</si>
  <si>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</si>
  <si>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</si>
  <si>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</si>
  <si>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</si>
  <si>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</si>
  <si>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</si>
  <si>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</si>
  <si>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</si>
  <si>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</si>
  <si>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</si>
  <si>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</si>
  <si>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</si>
  <si>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</si>
  <si>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</si>
  <si>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</si>
  <si>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</si>
  <si>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</si>
  <si>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</si>
  <si>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</si>
  <si>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</si>
  <si>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</si>
  <si>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</si>
  <si>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</si>
  <si>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</si>
  <si>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</si>
  <si>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</si>
  <si>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</si>
  <si>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</si>
  <si>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</si>
  <si>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</si>
  <si>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</si>
  <si>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</si>
  <si>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</si>
  <si>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</si>
  <si>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</si>
  <si>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</si>
  <si>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</si>
  <si>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</si>
  <si>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</si>
  <si>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</si>
  <si>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</si>
  <si>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</si>
  <si>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</si>
  <si>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</si>
  <si>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</si>
  <si>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</si>
  <si>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</si>
  <si>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</si>
  <si>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</si>
  <si>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</si>
  <si>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</si>
  <si>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</si>
  <si>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</si>
  <si>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</si>
  <si>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</si>
  <si>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</si>
  <si>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</si>
  <si>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</si>
  <si>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</si>
  <si>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</si>
  <si>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</si>
  <si>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</si>
  <si>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</si>
  <si>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</si>
  <si>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</si>
  <si>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</si>
  <si>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</si>
  <si>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</si>
  <si>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</si>
  <si>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</si>
  <si>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</si>
  <si>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</si>
  <si>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</si>
  <si>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</si>
  <si>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</si>
  <si>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</si>
  <si>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</si>
  <si>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</si>
  <si>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</si>
  <si>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</si>
  <si>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</si>
  <si>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</si>
  <si>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</si>
  <si>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</si>
  <si>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</si>
  <si>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</si>
  <si>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</si>
  <si>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</si>
  <si>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</si>
  <si>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</si>
  <si>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</si>
  <si>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</si>
  <si>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</si>
  <si>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</si>
  <si>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</si>
  <si>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伊勢崎市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</si>
  <si>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</si>
  <si>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</si>
  <si>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</si>
  <si>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</si>
  <si>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</si>
  <si>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</si>
  <si>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</si>
  <si>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</si>
  <si>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</si>
  <si>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</si>
  <si>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</si>
  <si>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</si>
  <si>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</si>
  <si>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</si>
  <si>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</si>
  <si>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令和2年度より地方公営企業法の適用を開始している。
　①単年度の収支が黒字であることを示す100％を上回っている。
　②累積欠損金が発生していないことを示す0％となっている。
　③100％未満であるが、流動負債には建設改良費等の財源に充てられた企業債を多く含んでいる。
　④全国平均に比べ下水道普及率が低く、企業債を財源とした整備を進めているため、高い数値となっている。
　⑤100％を下回る状況であり、使用料収入だけでは、汚水処理費を賄えていない。
　⑥平均値より低い状況であり、効率的な汚水処理が行われている。
　⑦平均値より低い状況であり、下水道の整備を進めるとともに接続を促進することにより、流入量を増やす必要がある。
　⑧平均値より低い状況であり、引き続き接続促進に努めている。
(2)課題に対する今後の取組等
　類似団体と比較すると、汚水処理原価が低いことから効率的な汚水処理が行えている。一方で、水洗化率が低く、使用料収入が十分に確保できていないため、経費回収率は低い。このため、令和6年4月に使用料改定を行い、収入増加を図るとともに、施設稼働の最適化も踏まえ、今後も効率的な下水道整備や下水道への接続促進に努める。</t>
    <rPh sb="280" eb="281">
      <t>スス</t>
    </rPh>
    <rPh sb="460" eb="461">
      <t>オコナ</t>
    </rPh>
    <rPh sb="463" eb="465">
      <t>シュウニュウ</t>
    </rPh>
    <rPh sb="465" eb="467">
      <t>ゾウカ</t>
    </rPh>
    <rPh sb="468" eb="469">
      <t>ハカ</t>
    </rPh>
    <phoneticPr fontId="4"/>
  </si>
  <si>
    <r>
      <t>(1)各指標と現状の分析
　①平均値より高い状況であり、各資産の老朽化状態を考慮し、処理施設の更新と管渠の新規整備への投資を進めている。
　②③令和5年度末まで管渠の更新は行っていない。
(2)課題に対する今後の取組等
　類似団体では管渠の更新が始まっているが、今後は資産台帳等を活用し、計画的な管渠の更新を予定</t>
    </r>
    <r>
      <rPr>
        <sz val="11"/>
        <rFont val="ＭＳ ゴシック"/>
        <family val="3"/>
        <charset val="128"/>
      </rPr>
      <t>している。</t>
    </r>
    <rPh sb="20" eb="21">
      <t>タカ</t>
    </rPh>
    <rPh sb="44" eb="46">
      <t>シセツ</t>
    </rPh>
    <rPh sb="47" eb="49">
      <t>コウシン</t>
    </rPh>
    <rPh sb="50" eb="52">
      <t>カンキョ</t>
    </rPh>
    <rPh sb="53" eb="55">
      <t>シンキ</t>
    </rPh>
    <rPh sb="55" eb="57">
      <t>セイビ</t>
    </rPh>
    <rPh sb="59" eb="61">
      <t>トウシ</t>
    </rPh>
    <rPh sb="62" eb="63">
      <t>スス</t>
    </rPh>
    <rPh sb="72" eb="74">
      <t>レイワ</t>
    </rPh>
    <rPh sb="77" eb="78">
      <t>マツ</t>
    </rPh>
    <rPh sb="131" eb="133">
      <t>コンゴ</t>
    </rPh>
    <rPh sb="140" eb="142">
      <t>カツヨウ</t>
    </rPh>
    <phoneticPr fontId="4"/>
  </si>
  <si>
    <t>(1)各指標と現状の分析
　公共下水道の維持管理費は、下水道使用料で賄えていない状況だが、汚水処理原価の平均値との比較から効率的な汚水処理は行えている。また、施設利用率や水洗化率の平均値との比較から、水洗化率を向上させ、下水道整備により施設利用率の改善を図る必要がある。
(2)課題に対する今後の取組等
　本市の下水道処理人口普及率は36.5％であり、全国平均の81.4％を大きく下回っており、いまだ整備途上にある。人口が集中する区域への下水道整備を進めるとともに、整備区域内の接続を促進し、施設利用率の向上を図る。加えて、令和6年4月に使用料改定を行い、その後も段階的な改定を進めることにより下水道事業の健全で持続可能な経営管理に努めていく。</t>
    <rPh sb="40" eb="42">
      <t>ジョウキョウ</t>
    </rPh>
    <rPh sb="124" eb="126">
      <t>カイゼン</t>
    </rPh>
    <rPh sb="159" eb="161">
      <t>ショリ</t>
    </rPh>
    <rPh sb="161" eb="163">
      <t>ジンコウ</t>
    </rPh>
    <rPh sb="255" eb="256">
      <t>ハカ</t>
    </rPh>
    <rPh sb="258" eb="259">
      <t>クワ</t>
    </rPh>
    <rPh sb="262" eb="264">
      <t>レイワ</t>
    </rPh>
    <rPh sb="265" eb="266">
      <t>ネン</t>
    </rPh>
    <rPh sb="267" eb="268">
      <t>ガツ</t>
    </rPh>
    <rPh sb="269" eb="272">
      <t>シヨウリョウ</t>
    </rPh>
    <rPh sb="272" eb="274">
      <t>カイテイ</t>
    </rPh>
    <rPh sb="275" eb="276">
      <t>オコナ</t>
    </rPh>
    <rPh sb="280" eb="281">
      <t>ゴ</t>
    </rPh>
    <rPh sb="282" eb="285">
      <t>ダンカイテキ</t>
    </rPh>
    <rPh sb="286" eb="288">
      <t>カイテイ</t>
    </rPh>
    <rPh sb="289" eb="290">
      <t>スス</t>
    </rPh>
    <rPh sb="313" eb="315">
      <t>カンリ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</si>
</sst>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8278-49B6-997D-0F953DBCB11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0.09</c:v>
                </c:pt>
                <c:pt idx="2">
                  <c:v>0.17</c:v>
                </c:pt>
                <c:pt idx="3">
                  <c:v>0.13</c:v>
                </c:pt>
                <c:pt idx="4">
                  <c:v>0.06</c:v>
                </c:pt>
              </c:numCache>
            </c:numRef>
          </c:val>
          <c:smooth val="0"/>
          <c:extLst>
            <c:ext xmlns:c16="http://schemas.microsoft.com/office/drawing/2014/chart" uri="{C3380CC4-5D6E-409C-BE32-E72D297353CC}">
              <c16:uniqueId val="{00000001-8278-49B6-997D-0F953DBCB11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66.650000000000006</c:v>
                </c:pt>
                <c:pt idx="2">
                  <c:v>62.86</c:v>
                </c:pt>
                <c:pt idx="3">
                  <c:v>56.98</c:v>
                </c:pt>
                <c:pt idx="4">
                  <c:v>54.27</c:v>
                </c:pt>
              </c:numCache>
            </c:numRef>
          </c:val>
          <c:extLst>
            <c:ext xmlns:c16="http://schemas.microsoft.com/office/drawing/2014/chart" uri="{C3380CC4-5D6E-409C-BE32-E72D297353CC}">
              <c16:uniqueId val="{00000000-92C6-49EA-BF78-F64FB62CC6B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65.28</c:v>
                </c:pt>
                <c:pt idx="2">
                  <c:v>64.92</c:v>
                </c:pt>
                <c:pt idx="3">
                  <c:v>64.14</c:v>
                </c:pt>
                <c:pt idx="4">
                  <c:v>63.71</c:v>
                </c:pt>
              </c:numCache>
            </c:numRef>
          </c:val>
          <c:smooth val="0"/>
          <c:extLst>
            <c:ext xmlns:c16="http://schemas.microsoft.com/office/drawing/2014/chart" uri="{C3380CC4-5D6E-409C-BE32-E72D297353CC}">
              <c16:uniqueId val="{00000001-92C6-49EA-BF78-F64FB62CC6B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87.01</c:v>
                </c:pt>
                <c:pt idx="2">
                  <c:v>87.7</c:v>
                </c:pt>
                <c:pt idx="3">
                  <c:v>88.35</c:v>
                </c:pt>
                <c:pt idx="4">
                  <c:v>89.06</c:v>
                </c:pt>
              </c:numCache>
            </c:numRef>
          </c:val>
          <c:extLst>
            <c:ext xmlns:c16="http://schemas.microsoft.com/office/drawing/2014/chart" uri="{C3380CC4-5D6E-409C-BE32-E72D297353CC}">
              <c16:uniqueId val="{00000000-F22B-4B37-A3AB-1E60291D9A7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92.72</c:v>
                </c:pt>
                <c:pt idx="2">
                  <c:v>92.88</c:v>
                </c:pt>
                <c:pt idx="3">
                  <c:v>92.9</c:v>
                </c:pt>
                <c:pt idx="4">
                  <c:v>92.89</c:v>
                </c:pt>
              </c:numCache>
            </c:numRef>
          </c:val>
          <c:smooth val="0"/>
          <c:extLst>
            <c:ext xmlns:c16="http://schemas.microsoft.com/office/drawing/2014/chart" uri="{C3380CC4-5D6E-409C-BE32-E72D297353CC}">
              <c16:uniqueId val="{00000001-F22B-4B37-A3AB-1E60291D9A7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109.08</c:v>
                </c:pt>
                <c:pt idx="2">
                  <c:v>100.96</c:v>
                </c:pt>
                <c:pt idx="3">
                  <c:v>104.7</c:v>
                </c:pt>
                <c:pt idx="4">
                  <c:v>104.17</c:v>
                </c:pt>
              </c:numCache>
            </c:numRef>
          </c:val>
          <c:extLst>
            <c:ext xmlns:c16="http://schemas.microsoft.com/office/drawing/2014/chart" uri="{C3380CC4-5D6E-409C-BE32-E72D297353CC}">
              <c16:uniqueId val="{00000000-5655-45E6-B56D-BB0D2AA5E30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107.85</c:v>
                </c:pt>
                <c:pt idx="2">
                  <c:v>108.04</c:v>
                </c:pt>
                <c:pt idx="3">
                  <c:v>107.49</c:v>
                </c:pt>
                <c:pt idx="4">
                  <c:v>107.64</c:v>
                </c:pt>
              </c:numCache>
            </c:numRef>
          </c:val>
          <c:smooth val="0"/>
          <c:extLst>
            <c:ext xmlns:c16="http://schemas.microsoft.com/office/drawing/2014/chart" uri="{C3380CC4-5D6E-409C-BE32-E72D297353CC}">
              <c16:uniqueId val="{00000001-5655-45E6-B56D-BB0D2AA5E30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42.65</c:v>
                </c:pt>
                <c:pt idx="2">
                  <c:v>43.85</c:v>
                </c:pt>
                <c:pt idx="3">
                  <c:v>44.84</c:v>
                </c:pt>
                <c:pt idx="4">
                  <c:v>45.58</c:v>
                </c:pt>
              </c:numCache>
            </c:numRef>
          </c:val>
          <c:extLst>
            <c:ext xmlns:c16="http://schemas.microsoft.com/office/drawing/2014/chart" uri="{C3380CC4-5D6E-409C-BE32-E72D297353CC}">
              <c16:uniqueId val="{00000000-BAD1-43B5-8319-848DBC48324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23.79</c:v>
                </c:pt>
                <c:pt idx="2">
                  <c:v>25.66</c:v>
                </c:pt>
                <c:pt idx="3">
                  <c:v>27.46</c:v>
                </c:pt>
                <c:pt idx="4">
                  <c:v>29.93</c:v>
                </c:pt>
              </c:numCache>
            </c:numRef>
          </c:val>
          <c:smooth val="0"/>
          <c:extLst>
            <c:ext xmlns:c16="http://schemas.microsoft.com/office/drawing/2014/chart" uri="{C3380CC4-5D6E-409C-BE32-E72D297353CC}">
              <c16:uniqueId val="{00000001-BAD1-43B5-8319-848DBC48324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0A76-4D13-BEF8-A46567528BA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1.22</c:v>
                </c:pt>
                <c:pt idx="2">
                  <c:v>1.61</c:v>
                </c:pt>
                <c:pt idx="3">
                  <c:v>2.08</c:v>
                </c:pt>
                <c:pt idx="4">
                  <c:v>2.74</c:v>
                </c:pt>
              </c:numCache>
            </c:numRef>
          </c:val>
          <c:smooth val="0"/>
          <c:extLst>
            <c:ext xmlns:c16="http://schemas.microsoft.com/office/drawing/2014/chart" uri="{C3380CC4-5D6E-409C-BE32-E72D297353CC}">
              <c16:uniqueId val="{00000001-0A76-4D13-BEF8-A46567528BA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602-4CDA-881D-EA5CA161DC9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4.72</c:v>
                </c:pt>
                <c:pt idx="2">
                  <c:v>4.49</c:v>
                </c:pt>
                <c:pt idx="3">
                  <c:v>5.41</c:v>
                </c:pt>
                <c:pt idx="4">
                  <c:v>5.61</c:v>
                </c:pt>
              </c:numCache>
            </c:numRef>
          </c:val>
          <c:smooth val="0"/>
          <c:extLst>
            <c:ext xmlns:c16="http://schemas.microsoft.com/office/drawing/2014/chart" uri="{C3380CC4-5D6E-409C-BE32-E72D297353CC}">
              <c16:uniqueId val="{00000001-B602-4CDA-881D-EA5CA161DC9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38.29</c:v>
                </c:pt>
                <c:pt idx="2">
                  <c:v>52.38</c:v>
                </c:pt>
                <c:pt idx="3">
                  <c:v>65.47</c:v>
                </c:pt>
                <c:pt idx="4">
                  <c:v>72.84</c:v>
                </c:pt>
              </c:numCache>
            </c:numRef>
          </c:val>
          <c:extLst>
            <c:ext xmlns:c16="http://schemas.microsoft.com/office/drawing/2014/chart" uri="{C3380CC4-5D6E-409C-BE32-E72D297353CC}">
              <c16:uniqueId val="{00000000-6685-4DDB-BF2E-D46D3D9909E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67.930000000000007</c:v>
                </c:pt>
                <c:pt idx="2">
                  <c:v>68.53</c:v>
                </c:pt>
                <c:pt idx="3">
                  <c:v>69.180000000000007</c:v>
                </c:pt>
                <c:pt idx="4">
                  <c:v>76.319999999999993</c:v>
                </c:pt>
              </c:numCache>
            </c:numRef>
          </c:val>
          <c:smooth val="0"/>
          <c:extLst>
            <c:ext xmlns:c16="http://schemas.microsoft.com/office/drawing/2014/chart" uri="{C3380CC4-5D6E-409C-BE32-E72D297353CC}">
              <c16:uniqueId val="{00000001-6685-4DDB-BF2E-D46D3D9909E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503.24</c:v>
                </c:pt>
                <c:pt idx="2">
                  <c:v>682.04</c:v>
                </c:pt>
                <c:pt idx="3">
                  <c:v>892.41</c:v>
                </c:pt>
                <c:pt idx="4">
                  <c:v>893.75</c:v>
                </c:pt>
              </c:numCache>
            </c:numRef>
          </c:val>
          <c:extLst>
            <c:ext xmlns:c16="http://schemas.microsoft.com/office/drawing/2014/chart" uri="{C3380CC4-5D6E-409C-BE32-E72D297353CC}">
              <c16:uniqueId val="{00000000-496B-4C3C-9A22-85C9BB4918E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857.88</c:v>
                </c:pt>
                <c:pt idx="2">
                  <c:v>825.1</c:v>
                </c:pt>
                <c:pt idx="3">
                  <c:v>789.87</c:v>
                </c:pt>
                <c:pt idx="4">
                  <c:v>749.43</c:v>
                </c:pt>
              </c:numCache>
            </c:numRef>
          </c:val>
          <c:smooth val="0"/>
          <c:extLst>
            <c:ext xmlns:c16="http://schemas.microsoft.com/office/drawing/2014/chart" uri="{C3380CC4-5D6E-409C-BE32-E72D297353CC}">
              <c16:uniqueId val="{00000001-496B-4C3C-9A22-85C9BB4918E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68.69</c:v>
                </c:pt>
                <c:pt idx="2">
                  <c:v>68.77</c:v>
                </c:pt>
                <c:pt idx="3">
                  <c:v>68.97</c:v>
                </c:pt>
                <c:pt idx="4">
                  <c:v>69.11</c:v>
                </c:pt>
              </c:numCache>
            </c:numRef>
          </c:val>
          <c:extLst>
            <c:ext xmlns:c16="http://schemas.microsoft.com/office/drawing/2014/chart" uri="{C3380CC4-5D6E-409C-BE32-E72D297353CC}">
              <c16:uniqueId val="{00000000-ACE7-4A68-B2F3-66A8740698E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94.97</c:v>
                </c:pt>
                <c:pt idx="2">
                  <c:v>97.07</c:v>
                </c:pt>
                <c:pt idx="3">
                  <c:v>98.06</c:v>
                </c:pt>
                <c:pt idx="4">
                  <c:v>98.46</c:v>
                </c:pt>
              </c:numCache>
            </c:numRef>
          </c:val>
          <c:smooth val="0"/>
          <c:extLst>
            <c:ext xmlns:c16="http://schemas.microsoft.com/office/drawing/2014/chart" uri="{C3380CC4-5D6E-409C-BE32-E72D297353CC}">
              <c16:uniqueId val="{00000001-ACE7-4A68-B2F3-66A8740698E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150</c:v>
                </c:pt>
                <c:pt idx="2">
                  <c:v>150</c:v>
                </c:pt>
                <c:pt idx="3">
                  <c:v>150</c:v>
                </c:pt>
                <c:pt idx="4">
                  <c:v>150</c:v>
                </c:pt>
              </c:numCache>
            </c:numRef>
          </c:val>
          <c:extLst>
            <c:ext xmlns:c16="http://schemas.microsoft.com/office/drawing/2014/chart" uri="{C3380CC4-5D6E-409C-BE32-E72D297353CC}">
              <c16:uniqueId val="{00000000-8401-48F7-B744-9FE04233A46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159.49</c:v>
                </c:pt>
                <c:pt idx="2">
                  <c:v>157.81</c:v>
                </c:pt>
                <c:pt idx="3">
                  <c:v>157.37</c:v>
                </c:pt>
                <c:pt idx="4">
                  <c:v>157.44999999999999</c:v>
                </c:pt>
              </c:numCache>
            </c:numRef>
          </c:val>
          <c:smooth val="0"/>
          <c:extLst>
            <c:ext xmlns:c16="http://schemas.microsoft.com/office/drawing/2014/chart" uri="{C3380CC4-5D6E-409C-BE32-E72D297353CC}">
              <c16:uniqueId val="{00000001-8401-48F7-B744-9FE04233A46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40"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15">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15">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3" t="str">
        <f>データ!H6</f>
        <v>群馬県　伊勢崎市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74" t="s">
        <v>9</v>
      </c>
      <c r="BM7" s="75"/>
      <c r="BN7" s="75"/>
      <c r="BO7" s="75"/>
      <c r="BP7" s="75"/>
      <c r="BQ7" s="75"/>
      <c r="BR7" s="75"/>
      <c r="BS7" s="75"/>
      <c r="BT7" s="75"/>
      <c r="BU7" s="75"/>
      <c r="BV7" s="75"/>
      <c r="BW7" s="75"/>
      <c r="BX7" s="75"/>
      <c r="BY7" s="76"/>
    </row>
    <row r="8" spans="1:78" ht="18.75" customHeight="1" x14ac:dyDescent="0.15">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Bd1</v>
      </c>
      <c r="X8" s="70"/>
      <c r="Y8" s="70"/>
      <c r="Z8" s="70"/>
      <c r="AA8" s="70"/>
      <c r="AB8" s="70"/>
      <c r="AC8" s="70"/>
      <c r="AD8" s="71" t="str">
        <f>データ!$M$6</f>
        <v>非設置</v>
      </c>
      <c r="AE8" s="71"/>
      <c r="AF8" s="71"/>
      <c r="AG8" s="71"/>
      <c r="AH8" s="71"/>
      <c r="AI8" s="71"/>
      <c r="AJ8" s="71"/>
      <c r="AK8" s="3"/>
      <c r="AL8" s="44">
        <f>データ!S6</f>
        <v>212237</v>
      </c>
      <c r="AM8" s="44"/>
      <c r="AN8" s="44"/>
      <c r="AO8" s="44"/>
      <c r="AP8" s="44"/>
      <c r="AQ8" s="44"/>
      <c r="AR8" s="44"/>
      <c r="AS8" s="44"/>
      <c r="AT8" s="45">
        <f>データ!T6</f>
        <v>139.44</v>
      </c>
      <c r="AU8" s="45"/>
      <c r="AV8" s="45"/>
      <c r="AW8" s="45"/>
      <c r="AX8" s="45"/>
      <c r="AY8" s="45"/>
      <c r="AZ8" s="45"/>
      <c r="BA8" s="45"/>
      <c r="BB8" s="45">
        <f>データ!U6</f>
        <v>1522.07</v>
      </c>
      <c r="BC8" s="45"/>
      <c r="BD8" s="45"/>
      <c r="BE8" s="45"/>
      <c r="BF8" s="45"/>
      <c r="BG8" s="45"/>
      <c r="BH8" s="45"/>
      <c r="BI8" s="45"/>
      <c r="BJ8" s="3"/>
      <c r="BK8" s="3"/>
      <c r="BL8" s="66" t="s">
        <v>10</v>
      </c>
      <c r="BM8" s="67"/>
      <c r="BN8" s="68" t="s">
        <v>11</v>
      </c>
      <c r="BO8" s="68"/>
      <c r="BP8" s="68"/>
      <c r="BQ8" s="68"/>
      <c r="BR8" s="68"/>
      <c r="BS8" s="68"/>
      <c r="BT8" s="68"/>
      <c r="BU8" s="68"/>
      <c r="BV8" s="68"/>
      <c r="BW8" s="68"/>
      <c r="BX8" s="68"/>
      <c r="BY8" s="69"/>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f>データ!O6</f>
        <v>56.27</v>
      </c>
      <c r="J10" s="45"/>
      <c r="K10" s="45"/>
      <c r="L10" s="45"/>
      <c r="M10" s="45"/>
      <c r="N10" s="45"/>
      <c r="O10" s="45"/>
      <c r="P10" s="45">
        <f>データ!P6</f>
        <v>36.49</v>
      </c>
      <c r="Q10" s="45"/>
      <c r="R10" s="45"/>
      <c r="S10" s="45"/>
      <c r="T10" s="45"/>
      <c r="U10" s="45"/>
      <c r="V10" s="45"/>
      <c r="W10" s="45">
        <f>データ!Q6</f>
        <v>82.66</v>
      </c>
      <c r="X10" s="45"/>
      <c r="Y10" s="45"/>
      <c r="Z10" s="45"/>
      <c r="AA10" s="45"/>
      <c r="AB10" s="45"/>
      <c r="AC10" s="45"/>
      <c r="AD10" s="44">
        <f>データ!R6</f>
        <v>2101</v>
      </c>
      <c r="AE10" s="44"/>
      <c r="AF10" s="44"/>
      <c r="AG10" s="44"/>
      <c r="AH10" s="44"/>
      <c r="AI10" s="44"/>
      <c r="AJ10" s="44"/>
      <c r="AK10" s="2"/>
      <c r="AL10" s="44">
        <f>データ!V6</f>
        <v>77335</v>
      </c>
      <c r="AM10" s="44"/>
      <c r="AN10" s="44"/>
      <c r="AO10" s="44"/>
      <c r="AP10" s="44"/>
      <c r="AQ10" s="44"/>
      <c r="AR10" s="44"/>
      <c r="AS10" s="44"/>
      <c r="AT10" s="45">
        <f>データ!W6</f>
        <v>18.690000000000001</v>
      </c>
      <c r="AU10" s="45"/>
      <c r="AV10" s="45"/>
      <c r="AW10" s="45"/>
      <c r="AX10" s="45"/>
      <c r="AY10" s="45"/>
      <c r="AZ10" s="45"/>
      <c r="BA10" s="45"/>
      <c r="BB10" s="45">
        <f>データ!X6</f>
        <v>4137.7700000000004</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112</v>
      </c>
      <c r="BM16" s="61"/>
      <c r="BN16" s="61"/>
      <c r="BO16" s="61"/>
      <c r="BP16" s="61"/>
      <c r="BQ16" s="61"/>
      <c r="BR16" s="61"/>
      <c r="BS16" s="61"/>
      <c r="BT16" s="61"/>
      <c r="BU16" s="61"/>
      <c r="BV16" s="61"/>
      <c r="BW16" s="61"/>
      <c r="BX16" s="61"/>
      <c r="BY16" s="61"/>
      <c r="BZ16" s="6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YJmkExe2gELQ4pE50c9fxEs0DQjb6zVg17+X6U0MotyCrqPz9cSicp+WOmPsdqoj4nkjBdgOEAMILCWCX+EDmA==" saltValue="4aFemd7vfAV2IdWobg49q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102041</v>
      </c>
      <c r="D6" s="19">
        <f t="shared" si="3"/>
        <v>46</v>
      </c>
      <c r="E6" s="19">
        <f t="shared" si="3"/>
        <v>17</v>
      </c>
      <c r="F6" s="19">
        <f t="shared" si="3"/>
        <v>1</v>
      </c>
      <c r="G6" s="19">
        <f t="shared" si="3"/>
        <v>0</v>
      </c>
      <c r="H6" s="19" t="str">
        <f t="shared" si="3"/>
        <v>群馬県　伊勢崎市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56.27</v>
      </c>
      <c r="P6" s="20">
        <f t="shared" si="3"/>
        <v>36.49</v>
      </c>
      <c r="Q6" s="20">
        <f t="shared" si="3"/>
        <v>82.66</v>
      </c>
      <c r="R6" s="20">
        <f t="shared" si="3"/>
        <v>2101</v>
      </c>
      <c r="S6" s="20">
        <f t="shared" si="3"/>
        <v>212237</v>
      </c>
      <c r="T6" s="20">
        <f t="shared" si="3"/>
        <v>139.44</v>
      </c>
      <c r="U6" s="20">
        <f t="shared" si="3"/>
        <v>1522.07</v>
      </c>
      <c r="V6" s="20">
        <f t="shared" si="3"/>
        <v>77335</v>
      </c>
      <c r="W6" s="20">
        <f t="shared" si="3"/>
        <v>18.690000000000001</v>
      </c>
      <c r="X6" s="20">
        <f t="shared" si="3"/>
        <v>4137.7700000000004</v>
      </c>
      <c r="Y6" s="21" t="str">
        <f>IF(Y7="",NA(),Y7)</f>
        <v>-</v>
      </c>
      <c r="Z6" s="21">
        <f t="shared" ref="Z6:AH6" si="4">IF(Z7="",NA(),Z7)</f>
        <v>109.08</v>
      </c>
      <c r="AA6" s="21">
        <f t="shared" si="4"/>
        <v>100.96</v>
      </c>
      <c r="AB6" s="21">
        <f t="shared" si="4"/>
        <v>104.7</v>
      </c>
      <c r="AC6" s="21">
        <f t="shared" si="4"/>
        <v>104.17</v>
      </c>
      <c r="AD6" s="21" t="str">
        <f t="shared" si="4"/>
        <v>-</v>
      </c>
      <c r="AE6" s="21">
        <f t="shared" si="4"/>
        <v>107.85</v>
      </c>
      <c r="AF6" s="21">
        <f t="shared" si="4"/>
        <v>108.04</v>
      </c>
      <c r="AG6" s="21">
        <f t="shared" si="4"/>
        <v>107.49</v>
      </c>
      <c r="AH6" s="21">
        <f t="shared" si="4"/>
        <v>107.64</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4.72</v>
      </c>
      <c r="AQ6" s="21">
        <f t="shared" si="5"/>
        <v>4.49</v>
      </c>
      <c r="AR6" s="21">
        <f t="shared" si="5"/>
        <v>5.41</v>
      </c>
      <c r="AS6" s="21">
        <f t="shared" si="5"/>
        <v>5.61</v>
      </c>
      <c r="AT6" s="20" t="str">
        <f>IF(AT7="","",IF(AT7="-","【-】","【"&amp;SUBSTITUTE(TEXT(AT7,"#,##0.00"),"-","△")&amp;"】"))</f>
        <v>【3.03】</v>
      </c>
      <c r="AU6" s="21" t="str">
        <f>IF(AU7="",NA(),AU7)</f>
        <v>-</v>
      </c>
      <c r="AV6" s="21">
        <f t="shared" ref="AV6:BD6" si="6">IF(AV7="",NA(),AV7)</f>
        <v>38.29</v>
      </c>
      <c r="AW6" s="21">
        <f t="shared" si="6"/>
        <v>52.38</v>
      </c>
      <c r="AX6" s="21">
        <f t="shared" si="6"/>
        <v>65.47</v>
      </c>
      <c r="AY6" s="21">
        <f t="shared" si="6"/>
        <v>72.84</v>
      </c>
      <c r="AZ6" s="21" t="str">
        <f t="shared" si="6"/>
        <v>-</v>
      </c>
      <c r="BA6" s="21">
        <f t="shared" si="6"/>
        <v>67.930000000000007</v>
      </c>
      <c r="BB6" s="21">
        <f t="shared" si="6"/>
        <v>68.53</v>
      </c>
      <c r="BC6" s="21">
        <f t="shared" si="6"/>
        <v>69.180000000000007</v>
      </c>
      <c r="BD6" s="21">
        <f t="shared" si="6"/>
        <v>76.319999999999993</v>
      </c>
      <c r="BE6" s="20" t="str">
        <f>IF(BE7="","",IF(BE7="-","【-】","【"&amp;SUBSTITUTE(TEXT(BE7,"#,##0.00"),"-","△")&amp;"】"))</f>
        <v>【78.43】</v>
      </c>
      <c r="BF6" s="21" t="str">
        <f>IF(BF7="",NA(),BF7)</f>
        <v>-</v>
      </c>
      <c r="BG6" s="21">
        <f t="shared" ref="BG6:BO6" si="7">IF(BG7="",NA(),BG7)</f>
        <v>503.24</v>
      </c>
      <c r="BH6" s="21">
        <f t="shared" si="7"/>
        <v>682.04</v>
      </c>
      <c r="BI6" s="21">
        <f t="shared" si="7"/>
        <v>892.41</v>
      </c>
      <c r="BJ6" s="21">
        <f t="shared" si="7"/>
        <v>893.75</v>
      </c>
      <c r="BK6" s="21" t="str">
        <f t="shared" si="7"/>
        <v>-</v>
      </c>
      <c r="BL6" s="21">
        <f t="shared" si="7"/>
        <v>857.88</v>
      </c>
      <c r="BM6" s="21">
        <f t="shared" si="7"/>
        <v>825.1</v>
      </c>
      <c r="BN6" s="21">
        <f t="shared" si="7"/>
        <v>789.87</v>
      </c>
      <c r="BO6" s="21">
        <f t="shared" si="7"/>
        <v>749.43</v>
      </c>
      <c r="BP6" s="20" t="str">
        <f>IF(BP7="","",IF(BP7="-","【-】","【"&amp;SUBSTITUTE(TEXT(BP7,"#,##0.00"),"-","△")&amp;"】"))</f>
        <v>【630.82】</v>
      </c>
      <c r="BQ6" s="21" t="str">
        <f>IF(BQ7="",NA(),BQ7)</f>
        <v>-</v>
      </c>
      <c r="BR6" s="21">
        <f t="shared" ref="BR6:BZ6" si="8">IF(BR7="",NA(),BR7)</f>
        <v>68.69</v>
      </c>
      <c r="BS6" s="21">
        <f t="shared" si="8"/>
        <v>68.77</v>
      </c>
      <c r="BT6" s="21">
        <f t="shared" si="8"/>
        <v>68.97</v>
      </c>
      <c r="BU6" s="21">
        <f t="shared" si="8"/>
        <v>69.11</v>
      </c>
      <c r="BV6" s="21" t="str">
        <f t="shared" si="8"/>
        <v>-</v>
      </c>
      <c r="BW6" s="21">
        <f t="shared" si="8"/>
        <v>94.97</v>
      </c>
      <c r="BX6" s="21">
        <f t="shared" si="8"/>
        <v>97.07</v>
      </c>
      <c r="BY6" s="21">
        <f t="shared" si="8"/>
        <v>98.06</v>
      </c>
      <c r="BZ6" s="21">
        <f t="shared" si="8"/>
        <v>98.46</v>
      </c>
      <c r="CA6" s="20" t="str">
        <f>IF(CA7="","",IF(CA7="-","【-】","【"&amp;SUBSTITUTE(TEXT(CA7,"#,##0.00"),"-","△")&amp;"】"))</f>
        <v>【97.81】</v>
      </c>
      <c r="CB6" s="21" t="str">
        <f>IF(CB7="",NA(),CB7)</f>
        <v>-</v>
      </c>
      <c r="CC6" s="21">
        <f t="shared" ref="CC6:CK6" si="9">IF(CC7="",NA(),CC7)</f>
        <v>150</v>
      </c>
      <c r="CD6" s="21">
        <f t="shared" si="9"/>
        <v>150</v>
      </c>
      <c r="CE6" s="21">
        <f t="shared" si="9"/>
        <v>150</v>
      </c>
      <c r="CF6" s="21">
        <f t="shared" si="9"/>
        <v>150</v>
      </c>
      <c r="CG6" s="21" t="str">
        <f t="shared" si="9"/>
        <v>-</v>
      </c>
      <c r="CH6" s="21">
        <f t="shared" si="9"/>
        <v>159.49</v>
      </c>
      <c r="CI6" s="21">
        <f t="shared" si="9"/>
        <v>157.81</v>
      </c>
      <c r="CJ6" s="21">
        <f t="shared" si="9"/>
        <v>157.37</v>
      </c>
      <c r="CK6" s="21">
        <f t="shared" si="9"/>
        <v>157.44999999999999</v>
      </c>
      <c r="CL6" s="20" t="str">
        <f>IF(CL7="","",IF(CL7="-","【-】","【"&amp;SUBSTITUTE(TEXT(CL7,"#,##0.00"),"-","△")&amp;"】"))</f>
        <v>【138.75】</v>
      </c>
      <c r="CM6" s="21" t="str">
        <f>IF(CM7="",NA(),CM7)</f>
        <v>-</v>
      </c>
      <c r="CN6" s="21">
        <f t="shared" ref="CN6:CV6" si="10">IF(CN7="",NA(),CN7)</f>
        <v>66.650000000000006</v>
      </c>
      <c r="CO6" s="21">
        <f t="shared" si="10"/>
        <v>62.86</v>
      </c>
      <c r="CP6" s="21">
        <f t="shared" si="10"/>
        <v>56.98</v>
      </c>
      <c r="CQ6" s="21">
        <f t="shared" si="10"/>
        <v>54.27</v>
      </c>
      <c r="CR6" s="21" t="str">
        <f t="shared" si="10"/>
        <v>-</v>
      </c>
      <c r="CS6" s="21">
        <f t="shared" si="10"/>
        <v>65.28</v>
      </c>
      <c r="CT6" s="21">
        <f t="shared" si="10"/>
        <v>64.92</v>
      </c>
      <c r="CU6" s="21">
        <f t="shared" si="10"/>
        <v>64.14</v>
      </c>
      <c r="CV6" s="21">
        <f t="shared" si="10"/>
        <v>63.71</v>
      </c>
      <c r="CW6" s="20" t="str">
        <f>IF(CW7="","",IF(CW7="-","【-】","【"&amp;SUBSTITUTE(TEXT(CW7,"#,##0.00"),"-","△")&amp;"】"))</f>
        <v>【58.94】</v>
      </c>
      <c r="CX6" s="21" t="str">
        <f>IF(CX7="",NA(),CX7)</f>
        <v>-</v>
      </c>
      <c r="CY6" s="21">
        <f t="shared" ref="CY6:DG6" si="11">IF(CY7="",NA(),CY7)</f>
        <v>87.01</v>
      </c>
      <c r="CZ6" s="21">
        <f t="shared" si="11"/>
        <v>87.7</v>
      </c>
      <c r="DA6" s="21">
        <f t="shared" si="11"/>
        <v>88.35</v>
      </c>
      <c r="DB6" s="21">
        <f t="shared" si="11"/>
        <v>89.06</v>
      </c>
      <c r="DC6" s="21" t="str">
        <f t="shared" si="11"/>
        <v>-</v>
      </c>
      <c r="DD6" s="21">
        <f t="shared" si="11"/>
        <v>92.72</v>
      </c>
      <c r="DE6" s="21">
        <f t="shared" si="11"/>
        <v>92.88</v>
      </c>
      <c r="DF6" s="21">
        <f t="shared" si="11"/>
        <v>92.9</v>
      </c>
      <c r="DG6" s="21">
        <f t="shared" si="11"/>
        <v>92.89</v>
      </c>
      <c r="DH6" s="20" t="str">
        <f>IF(DH7="","",IF(DH7="-","【-】","【"&amp;SUBSTITUTE(TEXT(DH7,"#,##0.00"),"-","△")&amp;"】"))</f>
        <v>【95.91】</v>
      </c>
      <c r="DI6" s="21" t="str">
        <f>IF(DI7="",NA(),DI7)</f>
        <v>-</v>
      </c>
      <c r="DJ6" s="21">
        <f t="shared" ref="DJ6:DR6" si="12">IF(DJ7="",NA(),DJ7)</f>
        <v>42.65</v>
      </c>
      <c r="DK6" s="21">
        <f t="shared" si="12"/>
        <v>43.85</v>
      </c>
      <c r="DL6" s="21">
        <f t="shared" si="12"/>
        <v>44.84</v>
      </c>
      <c r="DM6" s="21">
        <f t="shared" si="12"/>
        <v>45.58</v>
      </c>
      <c r="DN6" s="21" t="str">
        <f t="shared" si="12"/>
        <v>-</v>
      </c>
      <c r="DO6" s="21">
        <f t="shared" si="12"/>
        <v>23.79</v>
      </c>
      <c r="DP6" s="21">
        <f t="shared" si="12"/>
        <v>25.66</v>
      </c>
      <c r="DQ6" s="21">
        <f t="shared" si="12"/>
        <v>27.46</v>
      </c>
      <c r="DR6" s="21">
        <f t="shared" si="12"/>
        <v>29.93</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1">
        <f t="shared" si="13"/>
        <v>1.22</v>
      </c>
      <c r="EA6" s="21">
        <f t="shared" si="13"/>
        <v>1.61</v>
      </c>
      <c r="EB6" s="21">
        <f t="shared" si="13"/>
        <v>2.08</v>
      </c>
      <c r="EC6" s="21">
        <f t="shared" si="13"/>
        <v>2.74</v>
      </c>
      <c r="ED6" s="20" t="str">
        <f>IF(ED7="","",IF(ED7="-","【-】","【"&amp;SUBSTITUTE(TEXT(ED7,"#,##0.00"),"-","△")&amp;"】"))</f>
        <v>【8.68】</v>
      </c>
      <c r="EE6" s="21" t="str">
        <f>IF(EE7="",NA(),EE7)</f>
        <v>-</v>
      </c>
      <c r="EF6" s="20">
        <f t="shared" ref="EF6:EN6" si="14">IF(EF7="",NA(),EF7)</f>
        <v>0</v>
      </c>
      <c r="EG6" s="20">
        <f t="shared" si="14"/>
        <v>0</v>
      </c>
      <c r="EH6" s="20">
        <f t="shared" si="14"/>
        <v>0</v>
      </c>
      <c r="EI6" s="20">
        <f t="shared" si="14"/>
        <v>0</v>
      </c>
      <c r="EJ6" s="21" t="str">
        <f t="shared" si="14"/>
        <v>-</v>
      </c>
      <c r="EK6" s="21">
        <f t="shared" si="14"/>
        <v>0.09</v>
      </c>
      <c r="EL6" s="21">
        <f t="shared" si="14"/>
        <v>0.17</v>
      </c>
      <c r="EM6" s="21">
        <f t="shared" si="14"/>
        <v>0.13</v>
      </c>
      <c r="EN6" s="21">
        <f t="shared" si="14"/>
        <v>0.06</v>
      </c>
      <c r="EO6" s="20" t="str">
        <f>IF(EO7="","",IF(EO7="-","【-】","【"&amp;SUBSTITUTE(TEXT(EO7,"#,##0.00"),"-","△")&amp;"】"))</f>
        <v>【0.22】</v>
      </c>
    </row>
    <row r="7" spans="1:148" s="22" customFormat="1" x14ac:dyDescent="0.15">
      <c r="A7" s="14"/>
      <c r="B7" s="23">
        <v>2023</v>
      </c>
      <c r="C7" s="23">
        <v>102041</v>
      </c>
      <c r="D7" s="23">
        <v>46</v>
      </c>
      <c r="E7" s="23">
        <v>17</v>
      </c>
      <c r="F7" s="23">
        <v>1</v>
      </c>
      <c r="G7" s="23">
        <v>0</v>
      </c>
      <c r="H7" s="23" t="s">
        <v>96</v>
      </c>
      <c r="I7" s="23" t="s">
        <v>97</v>
      </c>
      <c r="J7" s="23" t="s">
        <v>98</v>
      </c>
      <c r="K7" s="23" t="s">
        <v>99</v>
      </c>
      <c r="L7" s="23" t="s">
        <v>100</v>
      </c>
      <c r="M7" s="23" t="s">
        <v>101</v>
      </c>
      <c r="N7" s="24" t="s">
        <v>102</v>
      </c>
      <c r="O7" s="24">
        <v>56.27</v>
      </c>
      <c r="P7" s="24">
        <v>36.49</v>
      </c>
      <c r="Q7" s="24">
        <v>82.66</v>
      </c>
      <c r="R7" s="24">
        <v>2101</v>
      </c>
      <c r="S7" s="24">
        <v>212237</v>
      </c>
      <c r="T7" s="24">
        <v>139.44</v>
      </c>
      <c r="U7" s="24">
        <v>1522.07</v>
      </c>
      <c r="V7" s="24">
        <v>77335</v>
      </c>
      <c r="W7" s="24">
        <v>18.690000000000001</v>
      </c>
      <c r="X7" s="24">
        <v>4137.7700000000004</v>
      </c>
      <c r="Y7" s="24" t="s">
        <v>102</v>
      </c>
      <c r="Z7" s="24">
        <v>109.08</v>
      </c>
      <c r="AA7" s="24">
        <v>100.96</v>
      </c>
      <c r="AB7" s="24">
        <v>104.7</v>
      </c>
      <c r="AC7" s="24">
        <v>104.17</v>
      </c>
      <c r="AD7" s="24" t="s">
        <v>102</v>
      </c>
      <c r="AE7" s="24">
        <v>107.85</v>
      </c>
      <c r="AF7" s="24">
        <v>108.04</v>
      </c>
      <c r="AG7" s="24">
        <v>107.49</v>
      </c>
      <c r="AH7" s="24">
        <v>107.64</v>
      </c>
      <c r="AI7" s="24">
        <v>105.91</v>
      </c>
      <c r="AJ7" s="24" t="s">
        <v>102</v>
      </c>
      <c r="AK7" s="24">
        <v>0</v>
      </c>
      <c r="AL7" s="24">
        <v>0</v>
      </c>
      <c r="AM7" s="24">
        <v>0</v>
      </c>
      <c r="AN7" s="24">
        <v>0</v>
      </c>
      <c r="AO7" s="24" t="s">
        <v>102</v>
      </c>
      <c r="AP7" s="24">
        <v>4.72</v>
      </c>
      <c r="AQ7" s="24">
        <v>4.49</v>
      </c>
      <c r="AR7" s="24">
        <v>5.41</v>
      </c>
      <c r="AS7" s="24">
        <v>5.61</v>
      </c>
      <c r="AT7" s="24">
        <v>3.03</v>
      </c>
      <c r="AU7" s="24" t="s">
        <v>102</v>
      </c>
      <c r="AV7" s="24">
        <v>38.29</v>
      </c>
      <c r="AW7" s="24">
        <v>52.38</v>
      </c>
      <c r="AX7" s="24">
        <v>65.47</v>
      </c>
      <c r="AY7" s="24">
        <v>72.84</v>
      </c>
      <c r="AZ7" s="24" t="s">
        <v>102</v>
      </c>
      <c r="BA7" s="24">
        <v>67.930000000000007</v>
      </c>
      <c r="BB7" s="24">
        <v>68.53</v>
      </c>
      <c r="BC7" s="24">
        <v>69.180000000000007</v>
      </c>
      <c r="BD7" s="24">
        <v>76.319999999999993</v>
      </c>
      <c r="BE7" s="24">
        <v>78.430000000000007</v>
      </c>
      <c r="BF7" s="24" t="s">
        <v>102</v>
      </c>
      <c r="BG7" s="24">
        <v>503.24</v>
      </c>
      <c r="BH7" s="24">
        <v>682.04</v>
      </c>
      <c r="BI7" s="24">
        <v>892.41</v>
      </c>
      <c r="BJ7" s="24">
        <v>893.75</v>
      </c>
      <c r="BK7" s="24" t="s">
        <v>102</v>
      </c>
      <c r="BL7" s="24">
        <v>857.88</v>
      </c>
      <c r="BM7" s="24">
        <v>825.1</v>
      </c>
      <c r="BN7" s="24">
        <v>789.87</v>
      </c>
      <c r="BO7" s="24">
        <v>749.43</v>
      </c>
      <c r="BP7" s="24">
        <v>630.82000000000005</v>
      </c>
      <c r="BQ7" s="24" t="s">
        <v>102</v>
      </c>
      <c r="BR7" s="24">
        <v>68.69</v>
      </c>
      <c r="BS7" s="24">
        <v>68.77</v>
      </c>
      <c r="BT7" s="24">
        <v>68.97</v>
      </c>
      <c r="BU7" s="24">
        <v>69.11</v>
      </c>
      <c r="BV7" s="24" t="s">
        <v>102</v>
      </c>
      <c r="BW7" s="24">
        <v>94.97</v>
      </c>
      <c r="BX7" s="24">
        <v>97.07</v>
      </c>
      <c r="BY7" s="24">
        <v>98.06</v>
      </c>
      <c r="BZ7" s="24">
        <v>98.46</v>
      </c>
      <c r="CA7" s="24">
        <v>97.81</v>
      </c>
      <c r="CB7" s="24" t="s">
        <v>102</v>
      </c>
      <c r="CC7" s="24">
        <v>150</v>
      </c>
      <c r="CD7" s="24">
        <v>150</v>
      </c>
      <c r="CE7" s="24">
        <v>150</v>
      </c>
      <c r="CF7" s="24">
        <v>150</v>
      </c>
      <c r="CG7" s="24" t="s">
        <v>102</v>
      </c>
      <c r="CH7" s="24">
        <v>159.49</v>
      </c>
      <c r="CI7" s="24">
        <v>157.81</v>
      </c>
      <c r="CJ7" s="24">
        <v>157.37</v>
      </c>
      <c r="CK7" s="24">
        <v>157.44999999999999</v>
      </c>
      <c r="CL7" s="24">
        <v>138.75</v>
      </c>
      <c r="CM7" s="24" t="s">
        <v>102</v>
      </c>
      <c r="CN7" s="24">
        <v>66.650000000000006</v>
      </c>
      <c r="CO7" s="24">
        <v>62.86</v>
      </c>
      <c r="CP7" s="24">
        <v>56.98</v>
      </c>
      <c r="CQ7" s="24">
        <v>54.27</v>
      </c>
      <c r="CR7" s="24" t="s">
        <v>102</v>
      </c>
      <c r="CS7" s="24">
        <v>65.28</v>
      </c>
      <c r="CT7" s="24">
        <v>64.92</v>
      </c>
      <c r="CU7" s="24">
        <v>64.14</v>
      </c>
      <c r="CV7" s="24">
        <v>63.71</v>
      </c>
      <c r="CW7" s="24">
        <v>58.94</v>
      </c>
      <c r="CX7" s="24" t="s">
        <v>102</v>
      </c>
      <c r="CY7" s="24">
        <v>87.01</v>
      </c>
      <c r="CZ7" s="24">
        <v>87.7</v>
      </c>
      <c r="DA7" s="24">
        <v>88.35</v>
      </c>
      <c r="DB7" s="24">
        <v>89.06</v>
      </c>
      <c r="DC7" s="24" t="s">
        <v>102</v>
      </c>
      <c r="DD7" s="24">
        <v>92.72</v>
      </c>
      <c r="DE7" s="24">
        <v>92.88</v>
      </c>
      <c r="DF7" s="24">
        <v>92.9</v>
      </c>
      <c r="DG7" s="24">
        <v>92.89</v>
      </c>
      <c r="DH7" s="24">
        <v>95.91</v>
      </c>
      <c r="DI7" s="24" t="s">
        <v>102</v>
      </c>
      <c r="DJ7" s="24">
        <v>42.65</v>
      </c>
      <c r="DK7" s="24">
        <v>43.85</v>
      </c>
      <c r="DL7" s="24">
        <v>44.84</v>
      </c>
      <c r="DM7" s="24">
        <v>45.58</v>
      </c>
      <c r="DN7" s="24" t="s">
        <v>102</v>
      </c>
      <c r="DO7" s="24">
        <v>23.79</v>
      </c>
      <c r="DP7" s="24">
        <v>25.66</v>
      </c>
      <c r="DQ7" s="24">
        <v>27.46</v>
      </c>
      <c r="DR7" s="24">
        <v>29.93</v>
      </c>
      <c r="DS7" s="24">
        <v>41.09</v>
      </c>
      <c r="DT7" s="24" t="s">
        <v>102</v>
      </c>
      <c r="DU7" s="24">
        <v>0</v>
      </c>
      <c r="DV7" s="24">
        <v>0</v>
      </c>
      <c r="DW7" s="24">
        <v>0</v>
      </c>
      <c r="DX7" s="24">
        <v>0</v>
      </c>
      <c r="DY7" s="24" t="s">
        <v>102</v>
      </c>
      <c r="DZ7" s="24">
        <v>1.22</v>
      </c>
      <c r="EA7" s="24">
        <v>1.61</v>
      </c>
      <c r="EB7" s="24">
        <v>2.08</v>
      </c>
      <c r="EC7" s="24">
        <v>2.74</v>
      </c>
      <c r="ED7" s="24">
        <v>8.68</v>
      </c>
      <c r="EE7" s="24" t="s">
        <v>102</v>
      </c>
      <c r="EF7" s="24">
        <v>0</v>
      </c>
      <c r="EG7" s="24">
        <v>0</v>
      </c>
      <c r="EH7" s="24">
        <v>0</v>
      </c>
      <c r="EI7" s="24">
        <v>0</v>
      </c>
      <c r="EJ7" s="24" t="s">
        <v>102</v>
      </c>
      <c r="EK7" s="24">
        <v>0.09</v>
      </c>
      <c r="EL7" s="24">
        <v>0.17</v>
      </c>
      <c r="EM7" s="24">
        <v>0.13</v>
      </c>
      <c r="EN7" s="24">
        <v>0.06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小保方 徹</cp:lastModifiedBy>
  <cp:lastPrinted>2025-02-19T01:05:51Z</cp:lastPrinted>
  <dcterms:created xsi:type="dcterms:W3CDTF">2025-01-24T06:59:27Z</dcterms:created>
  <dcterms:modified xsi:type="dcterms:W3CDTF">2025-02-20T01:51:25Z</dcterms:modified>
  <cp:category/>
</cp:coreProperties>
</file>